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0\OneDrive - Dopravoprojekt Ostrava a.s\240129_Lavka_Drevnice_u_Besedy\rozpocty\"/>
    </mc:Choice>
  </mc:AlternateContent>
  <bookViews>
    <workbookView xWindow="0" yWindow="0" windowWidth="0" windowHeight="0"/>
  </bookViews>
  <sheets>
    <sheet name="Rekapitulace" sheetId="18" r:id="rId1"/>
    <sheet name="01SO 000" sheetId="2" r:id="rId2"/>
    <sheet name="01SO 001" sheetId="3" r:id="rId3"/>
    <sheet name="01SO 134.01" sheetId="4" r:id="rId4"/>
    <sheet name="02SO 134.02" sheetId="5" r:id="rId5"/>
    <sheet name="02SO 186" sheetId="6" r:id="rId6"/>
    <sheet name="01SO 221" sheetId="7" r:id="rId7"/>
    <sheet name="01SO 251" sheetId="8" r:id="rId8"/>
    <sheet name="01SO 411" sheetId="9" r:id="rId9"/>
    <sheet name="02SO 432" sheetId="10" r:id="rId10"/>
    <sheet name="02SO 433" sheetId="11" r:id="rId11"/>
    <sheet name="01SO 462" sheetId="12" r:id="rId12"/>
    <sheet name="01SO 464" sheetId="13" r:id="rId13"/>
    <sheet name="01SO 501" sheetId="14" r:id="rId14"/>
    <sheet name="01SO 541" sheetId="15" r:id="rId15"/>
    <sheet name="01SO 901.01" sheetId="16" r:id="rId16"/>
    <sheet name="02SO 901.02" sheetId="17" r:id="rId17"/>
  </sheets>
  <calcPr/>
</workbook>
</file>

<file path=xl/calcChain.xml><?xml version="1.0" encoding="utf-8"?>
<calcChain xmlns="http://schemas.openxmlformats.org/spreadsheetml/2006/main">
  <c i="18" l="1" r="C7"/>
  <c r="C6"/>
  <c r="E22"/>
  <c r="D22"/>
  <c r="C22"/>
  <c r="E27"/>
  <c r="D27"/>
  <c r="C27"/>
  <c r="E26"/>
  <c r="D26"/>
  <c r="C26"/>
  <c r="E25"/>
  <c r="D25"/>
  <c r="C25"/>
  <c r="E24"/>
  <c r="D24"/>
  <c r="C24"/>
  <c r="E23"/>
  <c r="D23"/>
  <c r="C23"/>
  <c r="E10"/>
  <c r="D10"/>
  <c r="C10"/>
  <c r="E21"/>
  <c r="D21"/>
  <c r="C21"/>
  <c r="E20"/>
  <c r="D20"/>
  <c r="C20"/>
  <c r="E19"/>
  <c r="D19"/>
  <c r="C19"/>
  <c r="E18"/>
  <c r="D18"/>
  <c r="C18"/>
  <c r="E17"/>
  <c r="D17"/>
  <c r="C17"/>
  <c r="E16"/>
  <c r="D16"/>
  <c r="C16"/>
  <c r="E15"/>
  <c r="D15"/>
  <c r="C15"/>
  <c r="E14"/>
  <c r="D14"/>
  <c r="C14"/>
  <c r="E13"/>
  <c r="D13"/>
  <c r="C13"/>
  <c r="E12"/>
  <c r="D12"/>
  <c r="C12"/>
  <c r="E11"/>
  <c r="D11"/>
  <c r="C11"/>
  <c i="17" r="I3"/>
  <c r="I9"/>
  <c r="O19"/>
  <c r="I19"/>
  <c r="O16"/>
  <c r="I16"/>
  <c r="O13"/>
  <c r="I13"/>
  <c r="O10"/>
  <c r="I10"/>
  <c i="16" r="I3"/>
  <c r="I9"/>
  <c r="O20"/>
  <c r="I20"/>
  <c r="O17"/>
  <c r="I17"/>
  <c r="O14"/>
  <c r="I14"/>
  <c r="O10"/>
  <c r="I10"/>
  <c i="15" r="I3"/>
  <c r="I31"/>
  <c r="O36"/>
  <c r="I36"/>
  <c r="O32"/>
  <c r="I32"/>
  <c r="I18"/>
  <c r="O27"/>
  <c r="I27"/>
  <c r="O23"/>
  <c r="I23"/>
  <c r="O19"/>
  <c r="I19"/>
  <c r="I9"/>
  <c r="O14"/>
  <c r="I14"/>
  <c r="O10"/>
  <c r="I10"/>
  <c i="14" r="I3"/>
  <c r="I506"/>
  <c r="O535"/>
  <c r="I535"/>
  <c r="O531"/>
  <c r="I531"/>
  <c r="O527"/>
  <c r="I527"/>
  <c r="O523"/>
  <c r="I523"/>
  <c r="O519"/>
  <c r="I519"/>
  <c r="O515"/>
  <c r="I515"/>
  <c r="O511"/>
  <c r="I511"/>
  <c r="O507"/>
  <c r="I507"/>
  <c r="I361"/>
  <c r="O502"/>
  <c r="I502"/>
  <c r="O498"/>
  <c r="I498"/>
  <c r="O494"/>
  <c r="I494"/>
  <c r="O490"/>
  <c r="I490"/>
  <c r="O486"/>
  <c r="I486"/>
  <c r="O482"/>
  <c r="I482"/>
  <c r="O478"/>
  <c r="I478"/>
  <c r="O474"/>
  <c r="I474"/>
  <c r="O470"/>
  <c r="I470"/>
  <c r="O466"/>
  <c r="I466"/>
  <c r="O462"/>
  <c r="I462"/>
  <c r="O458"/>
  <c r="I458"/>
  <c r="O454"/>
  <c r="I454"/>
  <c r="O450"/>
  <c r="I450"/>
  <c r="O446"/>
  <c r="I446"/>
  <c r="O442"/>
  <c r="I442"/>
  <c r="O438"/>
  <c r="I438"/>
  <c r="O434"/>
  <c r="I434"/>
  <c r="O430"/>
  <c r="I430"/>
  <c r="O426"/>
  <c r="I426"/>
  <c r="O422"/>
  <c r="I422"/>
  <c r="O418"/>
  <c r="I418"/>
  <c r="O414"/>
  <c r="I414"/>
  <c r="O410"/>
  <c r="I410"/>
  <c r="O406"/>
  <c r="I406"/>
  <c r="O402"/>
  <c r="I402"/>
  <c r="O398"/>
  <c r="I398"/>
  <c r="O394"/>
  <c r="I394"/>
  <c r="O390"/>
  <c r="I390"/>
  <c r="O386"/>
  <c r="I386"/>
  <c r="O382"/>
  <c r="I382"/>
  <c r="O378"/>
  <c r="I378"/>
  <c r="O374"/>
  <c r="I374"/>
  <c r="O370"/>
  <c r="I370"/>
  <c r="O366"/>
  <c r="I366"/>
  <c r="O362"/>
  <c r="I362"/>
  <c r="I336"/>
  <c r="O357"/>
  <c r="I357"/>
  <c r="O353"/>
  <c r="I353"/>
  <c r="O349"/>
  <c r="I349"/>
  <c r="O345"/>
  <c r="I345"/>
  <c r="O341"/>
  <c r="I341"/>
  <c r="O337"/>
  <c r="I337"/>
  <c r="I331"/>
  <c r="O332"/>
  <c r="I332"/>
  <c r="I310"/>
  <c r="O327"/>
  <c r="I327"/>
  <c r="O323"/>
  <c r="I323"/>
  <c r="O319"/>
  <c r="I319"/>
  <c r="O315"/>
  <c r="I315"/>
  <c r="O311"/>
  <c r="I311"/>
  <c r="I297"/>
  <c r="O306"/>
  <c r="I306"/>
  <c r="O302"/>
  <c r="I302"/>
  <c r="O298"/>
  <c r="I298"/>
  <c r="I220"/>
  <c r="O293"/>
  <c r="I293"/>
  <c r="O289"/>
  <c r="I289"/>
  <c r="O285"/>
  <c r="I285"/>
  <c r="O281"/>
  <c r="I281"/>
  <c r="O277"/>
  <c r="I277"/>
  <c r="O273"/>
  <c r="I273"/>
  <c r="O269"/>
  <c r="I269"/>
  <c r="O265"/>
  <c r="I265"/>
  <c r="O261"/>
  <c r="I261"/>
  <c r="O257"/>
  <c r="I257"/>
  <c r="O253"/>
  <c r="I253"/>
  <c r="O249"/>
  <c r="I249"/>
  <c r="O245"/>
  <c r="I245"/>
  <c r="O241"/>
  <c r="I241"/>
  <c r="O237"/>
  <c r="I237"/>
  <c r="O233"/>
  <c r="I233"/>
  <c r="O229"/>
  <c r="I229"/>
  <c r="O225"/>
  <c r="I225"/>
  <c r="O221"/>
  <c r="I221"/>
  <c r="I143"/>
  <c r="O216"/>
  <c r="I216"/>
  <c r="O212"/>
  <c r="I212"/>
  <c r="O208"/>
  <c r="I208"/>
  <c r="O204"/>
  <c r="I204"/>
  <c r="O200"/>
  <c r="I200"/>
  <c r="O196"/>
  <c r="I196"/>
  <c r="O192"/>
  <c r="I192"/>
  <c r="O188"/>
  <c r="I188"/>
  <c r="O184"/>
  <c r="I184"/>
  <c r="O180"/>
  <c r="I180"/>
  <c r="O176"/>
  <c r="I176"/>
  <c r="O172"/>
  <c r="I172"/>
  <c r="O168"/>
  <c r="I168"/>
  <c r="O164"/>
  <c r="I164"/>
  <c r="O160"/>
  <c r="I160"/>
  <c r="O156"/>
  <c r="I156"/>
  <c r="O152"/>
  <c r="I152"/>
  <c r="O148"/>
  <c r="I148"/>
  <c r="O144"/>
  <c r="I144"/>
  <c r="I54"/>
  <c r="O139"/>
  <c r="I139"/>
  <c r="O135"/>
  <c r="I135"/>
  <c r="O131"/>
  <c r="I131"/>
  <c r="O127"/>
  <c r="I127"/>
  <c r="O123"/>
  <c r="I123"/>
  <c r="O119"/>
  <c r="I119"/>
  <c r="O115"/>
  <c r="I115"/>
  <c r="O111"/>
  <c r="I111"/>
  <c r="O107"/>
  <c r="I107"/>
  <c r="O103"/>
  <c r="I103"/>
  <c r="O99"/>
  <c r="I99"/>
  <c r="O95"/>
  <c r="I95"/>
  <c r="O91"/>
  <c r="I91"/>
  <c r="O87"/>
  <c r="I87"/>
  <c r="O83"/>
  <c r="I83"/>
  <c r="O79"/>
  <c r="I79"/>
  <c r="O75"/>
  <c r="I75"/>
  <c r="O71"/>
  <c r="I71"/>
  <c r="O67"/>
  <c r="I67"/>
  <c r="O63"/>
  <c r="I63"/>
  <c r="O59"/>
  <c r="I59"/>
  <c r="O55"/>
  <c r="I55"/>
  <c r="I9"/>
  <c r="O50"/>
  <c r="I50"/>
  <c r="O46"/>
  <c r="I46"/>
  <c r="O42"/>
  <c r="I42"/>
  <c r="O38"/>
  <c r="I38"/>
  <c r="O34"/>
  <c r="I34"/>
  <c r="O30"/>
  <c r="I30"/>
  <c r="O26"/>
  <c r="I26"/>
  <c r="O22"/>
  <c r="I22"/>
  <c r="O18"/>
  <c r="I18"/>
  <c r="O14"/>
  <c r="I14"/>
  <c r="O10"/>
  <c r="I10"/>
  <c i="13" r="I3"/>
  <c r="I28"/>
  <c r="O95"/>
  <c r="I95"/>
  <c r="O92"/>
  <c r="I92"/>
  <c r="O89"/>
  <c r="I89"/>
  <c r="O86"/>
  <c r="I86"/>
  <c r="O83"/>
  <c r="I83"/>
  <c r="O80"/>
  <c r="I80"/>
  <c r="O77"/>
  <c r="I77"/>
  <c r="O74"/>
  <c r="I74"/>
  <c r="O71"/>
  <c r="I71"/>
  <c r="O68"/>
  <c r="I68"/>
  <c r="O65"/>
  <c r="I65"/>
  <c r="O62"/>
  <c r="I62"/>
  <c r="O59"/>
  <c r="I59"/>
  <c r="O56"/>
  <c r="I56"/>
  <c r="O53"/>
  <c r="I53"/>
  <c r="O50"/>
  <c r="I50"/>
  <c r="O47"/>
  <c r="I47"/>
  <c r="O44"/>
  <c r="I44"/>
  <c r="O41"/>
  <c r="I41"/>
  <c r="O38"/>
  <c r="I38"/>
  <c r="O35"/>
  <c r="I35"/>
  <c r="O32"/>
  <c r="I32"/>
  <c r="O29"/>
  <c r="I29"/>
  <c r="I9"/>
  <c r="O25"/>
  <c r="I25"/>
  <c r="O22"/>
  <c r="I22"/>
  <c r="O19"/>
  <c r="I19"/>
  <c r="O16"/>
  <c r="I16"/>
  <c r="O13"/>
  <c r="I13"/>
  <c r="O10"/>
  <c r="I10"/>
  <c i="12" r="I3"/>
  <c r="I85"/>
  <c r="O101"/>
  <c r="I101"/>
  <c r="O98"/>
  <c r="I98"/>
  <c r="O95"/>
  <c r="I95"/>
  <c r="O92"/>
  <c r="I92"/>
  <c r="O89"/>
  <c r="I89"/>
  <c r="O86"/>
  <c r="I86"/>
  <c r="I9"/>
  <c r="O82"/>
  <c r="I82"/>
  <c r="O79"/>
  <c r="I79"/>
  <c r="O76"/>
  <c r="I76"/>
  <c r="O73"/>
  <c r="I73"/>
  <c r="O70"/>
  <c r="I70"/>
  <c r="O67"/>
  <c r="I67"/>
  <c r="O64"/>
  <c r="I64"/>
  <c r="O61"/>
  <c r="I61"/>
  <c r="O58"/>
  <c r="I58"/>
  <c r="O55"/>
  <c r="I55"/>
  <c r="O52"/>
  <c r="I52"/>
  <c r="O49"/>
  <c r="I49"/>
  <c r="O46"/>
  <c r="I46"/>
  <c r="O43"/>
  <c r="I43"/>
  <c r="O40"/>
  <c r="I40"/>
  <c r="O37"/>
  <c r="I37"/>
  <c r="O34"/>
  <c r="I34"/>
  <c r="O31"/>
  <c r="I31"/>
  <c r="O28"/>
  <c r="I28"/>
  <c r="O25"/>
  <c r="I25"/>
  <c r="O22"/>
  <c r="I22"/>
  <c r="O19"/>
  <c r="I19"/>
  <c r="O16"/>
  <c r="I16"/>
  <c r="O13"/>
  <c r="I13"/>
  <c r="O10"/>
  <c r="I10"/>
  <c i="11" r="I3"/>
  <c r="I87"/>
  <c r="O109"/>
  <c r="I109"/>
  <c r="O106"/>
  <c r="I106"/>
  <c r="O103"/>
  <c r="I103"/>
  <c r="O100"/>
  <c r="I100"/>
  <c r="O97"/>
  <c r="I97"/>
  <c r="O94"/>
  <c r="I94"/>
  <c r="O91"/>
  <c r="I91"/>
  <c r="O88"/>
  <c r="I88"/>
  <c r="I62"/>
  <c r="O84"/>
  <c r="I84"/>
  <c r="O81"/>
  <c r="I81"/>
  <c r="O78"/>
  <c r="I78"/>
  <c r="O75"/>
  <c r="I75"/>
  <c r="O72"/>
  <c r="I72"/>
  <c r="O69"/>
  <c r="I69"/>
  <c r="O66"/>
  <c r="I66"/>
  <c r="O63"/>
  <c r="I63"/>
  <c r="I49"/>
  <c r="O59"/>
  <c r="I59"/>
  <c r="O56"/>
  <c r="I56"/>
  <c r="O53"/>
  <c r="I53"/>
  <c r="O50"/>
  <c r="I50"/>
  <c r="I45"/>
  <c r="O46"/>
  <c r="I46"/>
  <c r="I32"/>
  <c r="O42"/>
  <c r="I42"/>
  <c r="O39"/>
  <c r="I39"/>
  <c r="O36"/>
  <c r="I36"/>
  <c r="O33"/>
  <c r="I33"/>
  <c r="I19"/>
  <c r="O29"/>
  <c r="I29"/>
  <c r="O26"/>
  <c r="I26"/>
  <c r="O23"/>
  <c r="I23"/>
  <c r="O20"/>
  <c r="I20"/>
  <c r="I9"/>
  <c r="O16"/>
  <c r="I16"/>
  <c r="O13"/>
  <c r="I13"/>
  <c r="O10"/>
  <c r="I10"/>
  <c i="10" r="I3"/>
  <c r="I127"/>
  <c r="O146"/>
  <c r="I146"/>
  <c r="O143"/>
  <c r="I143"/>
  <c r="O140"/>
  <c r="I140"/>
  <c r="O137"/>
  <c r="I137"/>
  <c r="O134"/>
  <c r="I134"/>
  <c r="O131"/>
  <c r="I131"/>
  <c r="O128"/>
  <c r="I128"/>
  <c r="I102"/>
  <c r="O124"/>
  <c r="I124"/>
  <c r="O121"/>
  <c r="I121"/>
  <c r="O118"/>
  <c r="I118"/>
  <c r="O115"/>
  <c r="I115"/>
  <c r="O112"/>
  <c r="I112"/>
  <c r="O109"/>
  <c r="I109"/>
  <c r="O106"/>
  <c r="I106"/>
  <c r="O103"/>
  <c r="I103"/>
  <c r="I89"/>
  <c r="O99"/>
  <c r="I99"/>
  <c r="O96"/>
  <c r="I96"/>
  <c r="O93"/>
  <c r="I93"/>
  <c r="O90"/>
  <c r="I90"/>
  <c r="I82"/>
  <c r="O86"/>
  <c r="I86"/>
  <c r="O83"/>
  <c r="I83"/>
  <c r="I69"/>
  <c r="O79"/>
  <c r="I79"/>
  <c r="O76"/>
  <c r="I76"/>
  <c r="O73"/>
  <c r="I73"/>
  <c r="O70"/>
  <c r="I70"/>
  <c r="I53"/>
  <c r="O66"/>
  <c r="I66"/>
  <c r="O63"/>
  <c r="I63"/>
  <c r="O60"/>
  <c r="I60"/>
  <c r="O57"/>
  <c r="I57"/>
  <c r="O54"/>
  <c r="I54"/>
  <c r="I46"/>
  <c r="O50"/>
  <c r="I50"/>
  <c r="O47"/>
  <c r="I47"/>
  <c r="I9"/>
  <c r="O43"/>
  <c r="I43"/>
  <c r="O40"/>
  <c r="I40"/>
  <c r="O37"/>
  <c r="I37"/>
  <c r="O34"/>
  <c r="I34"/>
  <c r="O31"/>
  <c r="I31"/>
  <c r="O28"/>
  <c r="I28"/>
  <c r="O25"/>
  <c r="I25"/>
  <c r="O22"/>
  <c r="I22"/>
  <c r="O19"/>
  <c r="I19"/>
  <c r="O16"/>
  <c r="I16"/>
  <c r="O13"/>
  <c r="I13"/>
  <c r="O10"/>
  <c r="I10"/>
  <c i="9" r="I3"/>
  <c r="I9"/>
  <c r="O10"/>
  <c r="I10"/>
  <c i="8" r="I3"/>
  <c r="I70"/>
  <c r="O83"/>
  <c r="I83"/>
  <c r="O79"/>
  <c r="I79"/>
  <c r="O75"/>
  <c r="I75"/>
  <c r="O71"/>
  <c r="I71"/>
  <c r="I65"/>
  <c r="O66"/>
  <c r="I66"/>
  <c r="I56"/>
  <c r="O61"/>
  <c r="I61"/>
  <c r="O57"/>
  <c r="I57"/>
  <c r="I23"/>
  <c r="O52"/>
  <c r="I52"/>
  <c r="O48"/>
  <c r="I48"/>
  <c r="O44"/>
  <c r="I44"/>
  <c r="O40"/>
  <c r="I40"/>
  <c r="O36"/>
  <c r="I36"/>
  <c r="O32"/>
  <c r="I32"/>
  <c r="O28"/>
  <c r="I28"/>
  <c r="O24"/>
  <c r="I24"/>
  <c r="I14"/>
  <c r="O19"/>
  <c r="I19"/>
  <c r="O15"/>
  <c r="I15"/>
  <c r="I9"/>
  <c r="O10"/>
  <c r="I10"/>
  <c i="7" r="I3"/>
  <c r="I212"/>
  <c r="O269"/>
  <c r="I269"/>
  <c r="O265"/>
  <c r="I265"/>
  <c r="O261"/>
  <c r="I261"/>
  <c r="O257"/>
  <c r="I257"/>
  <c r="O253"/>
  <c r="I253"/>
  <c r="O249"/>
  <c r="I249"/>
  <c r="O245"/>
  <c r="I245"/>
  <c r="O241"/>
  <c r="I241"/>
  <c r="O237"/>
  <c r="I237"/>
  <c r="O233"/>
  <c r="I233"/>
  <c r="O229"/>
  <c r="I229"/>
  <c r="O225"/>
  <c r="I225"/>
  <c r="O221"/>
  <c r="I221"/>
  <c r="O217"/>
  <c r="I217"/>
  <c r="O213"/>
  <c r="I213"/>
  <c r="I199"/>
  <c r="O208"/>
  <c r="I208"/>
  <c r="O204"/>
  <c r="I204"/>
  <c r="O200"/>
  <c r="I200"/>
  <c r="I190"/>
  <c r="O195"/>
  <c r="I195"/>
  <c r="O191"/>
  <c r="I191"/>
  <c r="I181"/>
  <c r="O186"/>
  <c r="I186"/>
  <c r="O182"/>
  <c r="I182"/>
  <c r="I124"/>
  <c r="O177"/>
  <c r="I177"/>
  <c r="O173"/>
  <c r="I173"/>
  <c r="O169"/>
  <c r="I169"/>
  <c r="O165"/>
  <c r="I165"/>
  <c r="O161"/>
  <c r="I161"/>
  <c r="O157"/>
  <c r="I157"/>
  <c r="O153"/>
  <c r="I153"/>
  <c r="O149"/>
  <c r="I149"/>
  <c r="O145"/>
  <c r="I145"/>
  <c r="O141"/>
  <c r="I141"/>
  <c r="O137"/>
  <c r="I137"/>
  <c r="O133"/>
  <c r="I133"/>
  <c r="O129"/>
  <c r="I129"/>
  <c r="O125"/>
  <c r="I125"/>
  <c r="I103"/>
  <c r="O120"/>
  <c r="I120"/>
  <c r="O116"/>
  <c r="I116"/>
  <c r="O112"/>
  <c r="I112"/>
  <c r="O108"/>
  <c r="I108"/>
  <c r="O104"/>
  <c r="I104"/>
  <c r="I54"/>
  <c r="O99"/>
  <c r="I99"/>
  <c r="O95"/>
  <c r="I95"/>
  <c r="O91"/>
  <c r="I91"/>
  <c r="O87"/>
  <c r="I87"/>
  <c r="O83"/>
  <c r="I83"/>
  <c r="O79"/>
  <c r="I79"/>
  <c r="O75"/>
  <c r="I75"/>
  <c r="O71"/>
  <c r="I71"/>
  <c r="O67"/>
  <c r="I67"/>
  <c r="O63"/>
  <c r="I63"/>
  <c r="O59"/>
  <c r="I59"/>
  <c r="O55"/>
  <c r="I55"/>
  <c r="I17"/>
  <c r="O50"/>
  <c r="I50"/>
  <c r="O46"/>
  <c r="I46"/>
  <c r="O42"/>
  <c r="I42"/>
  <c r="O38"/>
  <c r="I38"/>
  <c r="O34"/>
  <c r="I34"/>
  <c r="O30"/>
  <c r="I30"/>
  <c r="O26"/>
  <c r="I26"/>
  <c r="O22"/>
  <c r="I22"/>
  <c r="O18"/>
  <c r="I18"/>
  <c r="I9"/>
  <c r="O14"/>
  <c r="I14"/>
  <c r="O10"/>
  <c r="I10"/>
  <c i="6" r="I3"/>
  <c r="I97"/>
  <c r="O102"/>
  <c r="I102"/>
  <c r="O98"/>
  <c r="I98"/>
  <c r="I88"/>
  <c r="O93"/>
  <c r="I93"/>
  <c r="O89"/>
  <c r="I89"/>
  <c r="I43"/>
  <c r="O84"/>
  <c r="I84"/>
  <c r="O80"/>
  <c r="I80"/>
  <c r="O76"/>
  <c r="I76"/>
  <c r="O72"/>
  <c r="I72"/>
  <c r="O68"/>
  <c r="I68"/>
  <c r="O64"/>
  <c r="I64"/>
  <c r="O60"/>
  <c r="I60"/>
  <c r="O56"/>
  <c r="I56"/>
  <c r="O52"/>
  <c r="I52"/>
  <c r="O48"/>
  <c r="I48"/>
  <c r="O44"/>
  <c r="I44"/>
  <c r="I18"/>
  <c r="O39"/>
  <c r="I39"/>
  <c r="O35"/>
  <c r="I35"/>
  <c r="O31"/>
  <c r="I31"/>
  <c r="O27"/>
  <c r="I27"/>
  <c r="O23"/>
  <c r="I23"/>
  <c r="O19"/>
  <c r="I19"/>
  <c r="I9"/>
  <c r="O14"/>
  <c r="I14"/>
  <c r="O10"/>
  <c r="I10"/>
  <c i="5" r="I3"/>
  <c r="I43"/>
  <c r="O48"/>
  <c r="I48"/>
  <c r="O44"/>
  <c r="I44"/>
  <c r="I14"/>
  <c r="O39"/>
  <c r="I39"/>
  <c r="O35"/>
  <c r="I35"/>
  <c r="O31"/>
  <c r="I31"/>
  <c r="O27"/>
  <c r="I27"/>
  <c r="O23"/>
  <c r="I23"/>
  <c r="O19"/>
  <c r="I19"/>
  <c r="O15"/>
  <c r="I15"/>
  <c r="I9"/>
  <c r="O10"/>
  <c r="I10"/>
  <c i="4" r="I3"/>
  <c r="I118"/>
  <c r="O131"/>
  <c r="I131"/>
  <c r="O127"/>
  <c r="I127"/>
  <c r="O123"/>
  <c r="I123"/>
  <c r="O119"/>
  <c r="I119"/>
  <c r="I101"/>
  <c r="O114"/>
  <c r="I114"/>
  <c r="O110"/>
  <c r="I110"/>
  <c r="O106"/>
  <c r="I106"/>
  <c r="O102"/>
  <c r="I102"/>
  <c r="I64"/>
  <c r="O97"/>
  <c r="I97"/>
  <c r="O93"/>
  <c r="I93"/>
  <c r="O89"/>
  <c r="I89"/>
  <c r="O85"/>
  <c r="I85"/>
  <c r="O81"/>
  <c r="I81"/>
  <c r="O77"/>
  <c r="I77"/>
  <c r="O73"/>
  <c r="I73"/>
  <c r="O69"/>
  <c r="I69"/>
  <c r="O65"/>
  <c r="I65"/>
  <c r="I59"/>
  <c r="O60"/>
  <c r="I60"/>
  <c r="I18"/>
  <c r="O55"/>
  <c r="I55"/>
  <c r="O51"/>
  <c r="I51"/>
  <c r="O47"/>
  <c r="I47"/>
  <c r="O43"/>
  <c r="I43"/>
  <c r="O39"/>
  <c r="I39"/>
  <c r="O35"/>
  <c r="I35"/>
  <c r="O31"/>
  <c r="I31"/>
  <c r="O27"/>
  <c r="I27"/>
  <c r="O23"/>
  <c r="I23"/>
  <c r="O19"/>
  <c r="I19"/>
  <c r="I9"/>
  <c r="O14"/>
  <c r="I14"/>
  <c r="O10"/>
  <c r="I10"/>
  <c i="3" r="I3"/>
  <c r="I61"/>
  <c r="O98"/>
  <c r="I98"/>
  <c r="O94"/>
  <c r="I94"/>
  <c r="O90"/>
  <c r="I90"/>
  <c r="O86"/>
  <c r="I86"/>
  <c r="O82"/>
  <c r="I82"/>
  <c r="O78"/>
  <c r="I78"/>
  <c r="O74"/>
  <c r="I74"/>
  <c r="O70"/>
  <c r="I70"/>
  <c r="O66"/>
  <c r="I66"/>
  <c r="O62"/>
  <c r="I62"/>
  <c r="I24"/>
  <c r="O57"/>
  <c r="I57"/>
  <c r="O53"/>
  <c r="I53"/>
  <c r="O49"/>
  <c r="I49"/>
  <c r="O45"/>
  <c r="I45"/>
  <c r="O41"/>
  <c r="I41"/>
  <c r="O37"/>
  <c r="I37"/>
  <c r="O33"/>
  <c r="I33"/>
  <c r="O29"/>
  <c r="I29"/>
  <c r="O25"/>
  <c r="I25"/>
  <c r="I9"/>
  <c r="O21"/>
  <c r="I21"/>
  <c r="O18"/>
  <c r="I18"/>
  <c r="O14"/>
  <c r="I14"/>
  <c r="O10"/>
  <c r="I10"/>
  <c i="2" r="I3"/>
  <c r="I99"/>
  <c r="O100"/>
  <c r="I100"/>
  <c r="I9"/>
  <c r="O96"/>
  <c r="I96"/>
  <c r="O93"/>
  <c r="I93"/>
  <c r="O90"/>
  <c r="I90"/>
  <c r="O87"/>
  <c r="I87"/>
  <c r="O84"/>
  <c r="I84"/>
  <c r="O80"/>
  <c r="I80"/>
  <c r="O76"/>
  <c r="I76"/>
  <c r="O73"/>
  <c r="I73"/>
  <c r="O69"/>
  <c r="I69"/>
  <c r="O66"/>
  <c r="I66"/>
  <c r="O63"/>
  <c r="I63"/>
  <c r="O60"/>
  <c r="I60"/>
  <c r="O56"/>
  <c r="I56"/>
  <c r="O53"/>
  <c r="I53"/>
  <c r="O50"/>
  <c r="I50"/>
  <c r="O47"/>
  <c r="I47"/>
  <c r="O44"/>
  <c r="I44"/>
  <c r="O41"/>
  <c r="I41"/>
  <c r="O38"/>
  <c r="I38"/>
  <c r="O34"/>
  <c r="I34"/>
  <c r="O31"/>
  <c r="I31"/>
  <c r="O28"/>
  <c r="I28"/>
  <c r="O25"/>
  <c r="I25"/>
  <c r="O22"/>
  <c r="I22"/>
  <c r="O19"/>
  <c r="I19"/>
  <c r="O16"/>
  <c r="I16"/>
  <c r="O13"/>
  <c r="I13"/>
  <c r="O10"/>
  <c r="I10"/>
</calcChain>
</file>

<file path=xl/sharedStrings.xml><?xml version="1.0" encoding="utf-8"?>
<sst xmlns="http://schemas.openxmlformats.org/spreadsheetml/2006/main">
  <si>
    <t>EstiCon</t>
  </si>
  <si>
    <t xml:space="preserve">Firma: </t>
  </si>
  <si>
    <t>Rekapitulace ceny</t>
  </si>
  <si>
    <t>Stavba: 210222_SFDI - Odstr. bod. záv. - lávka LP2 přes Dřevnici - výst. nové lávky, vč. realizace přip. páteřních cykl.</t>
  </si>
  <si>
    <t>Celková cena bez DPH:</t>
  </si>
  <si>
    <t>Celková cena s DPH:</t>
  </si>
  <si>
    <t>Objekt</t>
  </si>
  <si>
    <t>Popis</t>
  </si>
  <si>
    <t>Cena bez DPH</t>
  </si>
  <si>
    <t>DPH</t>
  </si>
  <si>
    <t>Cena s DPH</t>
  </si>
  <si>
    <t>01</t>
  </si>
  <si>
    <t>STAVEBNÍ OBJEKTY - UZNATELNÉ NÁKLADY SFDI</t>
  </si>
  <si>
    <t xml:space="preserve">    SO 000</t>
  </si>
  <si>
    <t>Vedlejší a ostatní náklady</t>
  </si>
  <si>
    <t xml:space="preserve">    SO 001</t>
  </si>
  <si>
    <t>Demolice</t>
  </si>
  <si>
    <t xml:space="preserve">    SO 134.01</t>
  </si>
  <si>
    <t>Chodníky a cyklostezka se smíšeným provozem</t>
  </si>
  <si>
    <t xml:space="preserve">    SO 221</t>
  </si>
  <si>
    <t>Lávka přes dřevnici LP2</t>
  </si>
  <si>
    <t xml:space="preserve">    SO 251</t>
  </si>
  <si>
    <t>Stavební úprava PPO</t>
  </si>
  <si>
    <t xml:space="preserve">    SO 411</t>
  </si>
  <si>
    <t>Vedení vysokého napětí EG.D</t>
  </si>
  <si>
    <t xml:space="preserve">    SO 462</t>
  </si>
  <si>
    <t>Sdělovací vedení Vodafone</t>
  </si>
  <si>
    <t xml:space="preserve">    SO 464</t>
  </si>
  <si>
    <t>Kamerový dohledový systém</t>
  </si>
  <si>
    <t xml:space="preserve">    SO 501</t>
  </si>
  <si>
    <t>Přeložka horkovodu</t>
  </si>
  <si>
    <t xml:space="preserve">    SO 541</t>
  </si>
  <si>
    <t>Revizní a rozvodný nadzemní kolektor</t>
  </si>
  <si>
    <t xml:space="preserve">    SO 901.01</t>
  </si>
  <si>
    <t>Dopravně inženýrská opatření</t>
  </si>
  <si>
    <t>02</t>
  </si>
  <si>
    <t>STAVEBNÍ OBJEKTY - NEUZNATELNÉ NÁKLADY SFDI</t>
  </si>
  <si>
    <t xml:space="preserve">    SO 134.02</t>
  </si>
  <si>
    <t xml:space="preserve">    SO 186</t>
  </si>
  <si>
    <t>Příčný práh na ulici Svobodova</t>
  </si>
  <si>
    <t xml:space="preserve">    SO 432</t>
  </si>
  <si>
    <t>Veřejné osvětlení</t>
  </si>
  <si>
    <t xml:space="preserve">    SO 433</t>
  </si>
  <si>
    <t>Nasvětlení místa pro přecházení</t>
  </si>
  <si>
    <t xml:space="preserve">    SO 901.02</t>
  </si>
  <si>
    <t>Soupis prací objektu</t>
  </si>
  <si>
    <t>S</t>
  </si>
  <si>
    <t>Stavba:</t>
  </si>
  <si>
    <t>210222_SFDI</t>
  </si>
  <si>
    <t>Odstr. bod. záv. - lávka LP2 přes Dřevnici - výst. nové lávky, vč. realizace přip. páteřních cykl.</t>
  </si>
  <si>
    <t>SO 000</t>
  </si>
  <si>
    <t>O</t>
  </si>
  <si>
    <t>Objekt:</t>
  </si>
  <si>
    <t>O1</t>
  </si>
  <si>
    <t>Rozpočet:</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</si>
  <si>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</si>
  <si>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</si>
  <si>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</si>
  <si>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</si>
  <si>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</si>
  <si>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</si>
  <si>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</si>
  <si>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</si>
  <si>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</si>
  <si>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</si>
  <si>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</si>
  <si>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</si>
  <si>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</si>
  <si>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</si>
  <si>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</si>
  <si>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01250</t>
  </si>
  <si>
    <t/>
  </si>
  <si>
    <t>POJIŠTĚNÍ PRAC ZHOTOV A OBJEDNATELE</t>
  </si>
  <si>
    <t>KPL</t>
  </si>
  <si>
    <t>2022_OTSKP</t>
  </si>
  <si>
    <t>PP</t>
  </si>
  <si>
    <t>Pojištění proti všem rizikům - all risks</t>
  </si>
  <si>
    <t>TS</t>
  </si>
  <si>
    <t>zahrnuje veškeré poplatky za pojištění související s výstavbou</t>
  </si>
  <si>
    <t>02510</t>
  </si>
  <si>
    <t>ZKOUŠENÍ MATERIÁLŮ ZKUŠEBNOU ZHOTOVITELE</t>
  </si>
  <si>
    <t>dle TKP</t>
  </si>
  <si>
    <t>zahrnuje veškeré náklady spojené s objednatelem požadovanými zkouškami</t>
  </si>
  <si>
    <t>02520</t>
  </si>
  <si>
    <t>ZKOUŠENÍ MATERIÁLŮ NEZÁVISLOU ZKUŠEBNOU</t>
  </si>
  <si>
    <t>02610</t>
  </si>
  <si>
    <t>ZKOUŠENÍ KONSTRUKCÍ A PRACÍ ZKUŠEBNOU ZHOTOVITELE</t>
  </si>
  <si>
    <t>02620</t>
  </si>
  <si>
    <t>ZKOUŠENÍ KONSTRUKCÍ A PRACÍ NEZÁVISLOU ZKUŠEBNOU</t>
  </si>
  <si>
    <t>02731R</t>
  </si>
  <si>
    <t>POMOC PRÁCE- VYTYČENÍ STÁVAJÍCÍCH INŽENÝRSKÝCH SÍTÍ</t>
  </si>
  <si>
    <t>zahrnuje veškeré náklady spojené s objednatelem požadovanými pracemi</t>
  </si>
  <si>
    <t>02861</t>
  </si>
  <si>
    <t>PRŮZKUMNÉ PRÁCE PROTIKOROZNÍ A BLUDNÝCH PROUDŮ NA POVRCHU</t>
  </si>
  <si>
    <t>02911</t>
  </si>
  <si>
    <t>OSTATNÍ POŽADAVKY - GEODETICKÉ ZAMĚŘENÍ</t>
  </si>
  <si>
    <t>zaměřování během výstavby
sledování konstrukcí po uvedení do provozu zajistí geodet zhotovitele
Vytyčení obvodu staveniště</t>
  </si>
  <si>
    <t>02920</t>
  </si>
  <si>
    <t>OSTATNÍ POŽADAVKY - OCHRANA ŽIVOTNÍHO PROSTŘEDÍ</t>
  </si>
  <si>
    <t>Ochranné konstrukce během výstavby. opatření pro zamezení šíření prašnosti (výčet možných opatření je uveden v
„Metodice pro stanovení opatření ke snížení vlivů stavební činnosti na imisní
zatížení částicemi PM10“, která je zveřejněna na webových stránkách MŽP)
- povrchy budou v období sucha kropeny,
- mobilní oplocení staveniště doplněno o zábranu proti šíření prachu (např. pomocí
geotextílie)
-osazení norné stěny v případě havárie
- Ochrana stávajících stromů na staveništi a bezprostředně v okoli stavby s možným 
poškozením stromů staveništní technikou 
Ochrana vhodným způsobem - geotextilie, bednění</t>
  </si>
  <si>
    <t>VV</t>
  </si>
  <si>
    <t>1.000000 = 1,000 [A]</t>
  </si>
  <si>
    <t>02940</t>
  </si>
  <si>
    <t>a</t>
  </si>
  <si>
    <t>OSTATNÍ POŽADAVKY - VYPRACOVÁNÍ DOKUMENTACE</t>
  </si>
  <si>
    <t>Vvypracování havarijního a povodňového plánu pro celou stavbu.
- vypracování havarijního a povodňového plánu včetně schválení správcem toku a
příslušným odborem životního prostředí
- zajištění soupravy pro likvidaci případné ekologické havárie na vodním toku vč.
trvalé instalace norné stěny
- bezpečnostní opatření proti haváriím na vodě vč. zpětného protokolárního předání všech dotčených pozemků</t>
  </si>
  <si>
    <t>b</t>
  </si>
  <si>
    <t>zpracování plánu údržby lávky</t>
  </si>
  <si>
    <t>c</t>
  </si>
  <si>
    <t xml:space="preserve">vč. pasport  pozemních objektů  do vzdálenosti  20 m od obvodu stavby 
vč. pasport pozemních přístupových komunikací používaných zhotovitelem před 
stavbou a po stavbě 
vč. pasportizace stavby - převedení DSPS do standardu pasportů správce 
komunikací, mostů,  správce osvětlení apod</t>
  </si>
  <si>
    <t>d</t>
  </si>
  <si>
    <t>Návrh technologického postupu prací zhotovitelem.
vč. časového harmonogramu stavby</t>
  </si>
  <si>
    <t>029412</t>
  </si>
  <si>
    <t>OSTATNÍ POŽADAVKY - VYPRACOVÁNÍ MOSTNÍHO LISTU</t>
  </si>
  <si>
    <t>KUS</t>
  </si>
  <si>
    <t>02943</t>
  </si>
  <si>
    <t>OSTATNÍ POŽADAVKY - VYPRACOVÁNÍ RDS</t>
  </si>
  <si>
    <t>Vypracování realizační dokumentace stavby (RDS) včetně podrobného statického výpočtu nosné kostrukce a spodní stavby.</t>
  </si>
  <si>
    <t>02944</t>
  </si>
  <si>
    <t>OSTAT POŽADAVKY - DOKUMENTACE SKUTEČ PROVEDENÍ V DIGIT FORMĚ</t>
  </si>
  <si>
    <t>"Vypracování DSPS v tištěné a digitální podobě."</t>
  </si>
  <si>
    <t>02945</t>
  </si>
  <si>
    <t>OSTAT POŽADAVKY - GEOMETRICKÝ PLÁN</t>
  </si>
  <si>
    <t>Geometrické plány
vč. věcných břemen a věcných břemen sítí</t>
  </si>
  <si>
    <t xml:space="preserve">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</si>
  <si>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02950</t>
  </si>
  <si>
    <t>OSTATNÍ POŽADAVKY - POSUDKY, KONTROLY, REVIZNÍ ZPRÁVY</t>
  </si>
  <si>
    <t xml:space="preserve">vč. posudku, kontrol a revizních zpráv pro všechny stavební objekty 
vč.celková prohlídka elektrického rozvodu a zařízení do 1 milionu Kč  
- Výchozí revize dle TP a norem
- Včetně provozních zkoušek a kontrolních měření - světelnětechnické měření</t>
  </si>
  <si>
    <t>02953</t>
  </si>
  <si>
    <t>OSTATNÍ POŽADAVKY - HLAVNÍ MOSTNÍ PROHLÍDKA</t>
  </si>
  <si>
    <t>1. HPM</t>
  </si>
  <si>
    <t>položka zahrnuje :
- úkony dle ČSN 73 6221
- provedení hlavní mostní prohlídky oprávněnou fyzickou nebo právnickou osobou
- vyhotovení záznamu (protokolu), který jednoznačně definuje stav mostu</t>
  </si>
  <si>
    <t>02960</t>
  </si>
  <si>
    <t>OSTATNÍ POŽADAVKY - ODBORNÝ DOZOR</t>
  </si>
  <si>
    <t>"geotechnický dozor během hlubinného zakládání "_x000d_
 1 = 1,000 [A]</t>
  </si>
  <si>
    <t>zahrnuje veškeré náklady spojené s objednatelem požadovaným dozorem</t>
  </si>
  <si>
    <t>Zajištění TDI</t>
  </si>
  <si>
    <t>02991</t>
  </si>
  <si>
    <t>OSTATNÍ POŽADAVKY - INFORMAČNÍ TABULE</t>
  </si>
  <si>
    <t>- Identifikační tabule stavby se základními údaji o díle
- podoba tabule podléhá schválení investora</t>
  </si>
  <si>
    <t>2.000000 = 2,000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</si>
  <si>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</si>
  <si>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02991R</t>
  </si>
  <si>
    <t>OSTATNÍ POŽADAVKY - PAMĚTNÍ DESKA</t>
  </si>
  <si>
    <t>vč. zabudování do vybraného objektu mostu nebo na určené místo.
Konečná podoba bude odsouhlasna investorem.</t>
  </si>
  <si>
    <t>položka zahrnuje:
- dodání a osazenídesky v předepsaném provedení a množství s obsahem předepsaným zadavatelem
- veškeré nosné a upevňovací konstrukce
- základové konstrukce včetně nutných zemních prací</t>
  </si>
  <si>
    <t>02992R</t>
  </si>
  <si>
    <t>OSTATNÍ POŽADAVKY- ZAJIŠTĚNÍ SLAVNOSTNÍHO ZAHÁJENÍ A DOKONČENÍ STAVBY</t>
  </si>
  <si>
    <t xml:space="preserve">stan + mobiliář (vysoké párty stoly a stoly na catering na studený bufet, teplý bufet a na nápojový bufet) – dálnice pro 150 lidí (stan 20x10m, párty stoly - 15ks)
podium o velikosti cca 4x2m
zvuková aparatura (+2 mikrofony)
informační tabule o stavbě (na podium - plachta nebo monitor) - 4x1,5m 1)
kladívka - 15ks  - s názvem stavby a datem akce - pouze zahájení
nůžky - 15ks - s názvem stavby a datem akce - pouze ukončení
mobilní WC – 2 ks
přistavení 1x stavební stroj (bagr nebo nákladní auto ...) - pouze zahájení
kámen (výška cca 1 m) s informativní cedulkou o stavbě (cca 30x40 cm) 1)
zajištění asistence při slavnostních úkonech - 2 osoby (asistentky)
1) specifikace dle Jednotného grafického stylu ŘSD ČR viz www.rsd.cz
fakturace 1x komplet zahájení, 1x komplet ukončení ; položky určené pouze pro zahájení / ukončení budou zhotovitelem dodány pouze 1x</t>
  </si>
  <si>
    <t>03100</t>
  </si>
  <si>
    <t>ZAŘÍZENÍ STAVENIŠTĚ - ZŘÍZENÍ, PROVOZ, DEMONTÁŽ</t>
  </si>
  <si>
    <t>vč. beškerých bezpečnostních opatřeních souvisejících se stavební činností
vč. oplocení (souvislé oplocení v zastavěném území výšky 1,80 m) a osvětlení 
staveniště v potřebném rozsahu, vč. geotextilie pro zachycení prachu</t>
  </si>
  <si>
    <t>zahrnuje objednatelem povolené náklady na pořízení (event. pronájem), provozování, udržování a likvidaci zhotovitelova zařízení</t>
  </si>
  <si>
    <t>03720</t>
  </si>
  <si>
    <t>POMOC PRÁCE ZAJIŠŤ NEBO ZŘÍZ REGULACI A OCHRANU DOPRAVY</t>
  </si>
  <si>
    <t>oprava přilehlých komunikací poškozených činností stavby</t>
  </si>
  <si>
    <t>zahrnuje objednatelem povolené náklady na požadovaná zařízení zhotovitele</t>
  </si>
  <si>
    <t>03730</t>
  </si>
  <si>
    <t>POMOC PRÁCE ZAJIŠŤ NEBO ZŘÍZ OCHRANU INŽENÝRSKÝCH SÍTÍ</t>
  </si>
  <si>
    <t>Ochrana všech inženýrských sítí během výstavby</t>
  </si>
  <si>
    <t>03740</t>
  </si>
  <si>
    <t>POMOC PRÁCE ZAJIŠŤ NEBO ZŘÍZ PROVIZORNÍ MOSTY</t>
  </si>
  <si>
    <t>Lávka pro převedení sítí během výstavby. Uvažuje se lávka dl. 36,0m dle TP254. V položce jsou zahrnuty veškeré náklady na zřízení i odstranění konstrukce, včetně nájmu a podpěrných konstrucí výšky cca 2,7m. Ty jsou předpokládány jako opěry ze silničních panelů, je možno nahradit pižmem, nebo jinou konstrukcí vhodnou pro podepření lávky. Položka zahrnuje také nutné podpěrné konstrukce pro vedení provizorní trasy horkovodu během výstavby. Položka zahrnuje také dovoz a odvoz konstrukce.</t>
  </si>
  <si>
    <t>9</t>
  </si>
  <si>
    <t>Ostatní konstrukce a práce</t>
  </si>
  <si>
    <t>93650</t>
  </si>
  <si>
    <t>R</t>
  </si>
  <si>
    <t>DROBNÉ DOPLŇK KONSTR - MĚSTSKÝ MOBILIÁŘ</t>
  </si>
  <si>
    <t>KS</t>
  </si>
  <si>
    <t>StavData</t>
  </si>
  <si>
    <t>odstavné stojany pro kola - 3*5 stání</t>
  </si>
  <si>
    <t>3 = 3,000 [A]</t>
  </si>
  <si>
    <t>SO 001</t>
  </si>
  <si>
    <t>014121</t>
  </si>
  <si>
    <t>POPLATKY ZA SKLÁDKU TYP S-OO (OSTATNÍ ODPAD)</t>
  </si>
  <si>
    <t>M3</t>
  </si>
  <si>
    <t>beton, železobeton, zemina, kamenivo, cihly, dřevo</t>
  </si>
  <si>
    <t>železobeton z pol. 966168 260,999 = 260,999 [A]_x000d_
 cihly z pol. 966146 4 = 4,000 [B]_x000d_
 dřevo z pol. 966176 2,958 = 2,958 [C]_x000d_
 kamenivo nestmelené z pol. 11332 64,65 = 64,650 [D]_x000d_
 betonové obruby z pol. 11352 102*0,25*0,15*2,5 = 9,563 [E]_x000d_
 prostý beton - základ billboadru a značek 0,8*0,6*0,6*2,5*4 = 2,880 [F]_x000d_
 Celkem: A+B+C+D+E+F = 345,050 [G]</t>
  </si>
  <si>
    <t>zahrnuje veškeré poplatky provozovateli skládky související s uložením odpadu na skládce.</t>
  </si>
  <si>
    <t>014132</t>
  </si>
  <si>
    <t>POPLATKY ZA SKLÁDKU TYP S-NO (NEBEZPEČNÝ ODPAD)</t>
  </si>
  <si>
    <t>T</t>
  </si>
  <si>
    <t>odbouraná izolace, frézované vrstvy</t>
  </si>
  <si>
    <t>izolace z pol. 97817 250*0,025 = 6,250 [A]_x000d_
 frézované vrstvy z pol. 11372 10,2*2,4 = 24,480 [B]_x000d_
 Celkem: A+B = 30,730 [C]</t>
  </si>
  <si>
    <t>Kropení vodou z důvodu snížení prašnosti při bourání</t>
  </si>
  <si>
    <t>03620</t>
  </si>
  <si>
    <t>DOPRAVNÍ ZAŘÍZENÍ - JEŘÁBY STAVEBNÍ</t>
  </si>
  <si>
    <t>Stavební jeřáb pro snesení částí mostu. Položka zahrnuje veškeré související práce i náklady na srovnání podkladu a stabilizaci patek jeřábu(např. silničními panely) . Položka zahrnuje veškeré náklady na provoz, ustavení a odstranění podkladu.</t>
  </si>
  <si>
    <t>zahrnuje objednatelem povolené náklady na dopravní zařízení zhotovitele</t>
  </si>
  <si>
    <t>1</t>
  </si>
  <si>
    <t>Zemní práce</t>
  </si>
  <si>
    <t>11120</t>
  </si>
  <si>
    <t>ODSTRANĚNÍ KŘOVIN</t>
  </si>
  <si>
    <t>M2</t>
  </si>
  <si>
    <t>"odstranění náletu"_x000d_
 10 = 10,000 [A]</t>
  </si>
  <si>
    <t>odstranění křovin a stromů do průměru 100 mm
doprava dřevin bez ohledu na vzdálenost
spálení na hromadách nebo štěpkování</t>
  </si>
  <si>
    <t>11130</t>
  </si>
  <si>
    <t>SEJMUTÍ DRNU</t>
  </si>
  <si>
    <t>oddrnování v tl. 15 cm na ohumusovaných plochách, které nejsou vedeny jako ZPF.
včetně odvozu a uložení na skládku, včetně kompostování pro zpětné použití pro ohumusování stavby.</t>
  </si>
  <si>
    <t>225+450 = 675,000 [A]</t>
  </si>
  <si>
    <t xml:space="preserve">včetně vodorovné dopravy  a uložení na skládku</t>
  </si>
  <si>
    <t>11317</t>
  </si>
  <si>
    <t>ODSTRAN KRYTU ZPEVNĚNÝCH PLOCH Z DLAŽEB KOSTEK</t>
  </si>
  <si>
    <t>očištění a uložení na meziskládku pro opětovné použití v rámci SO134</t>
  </si>
  <si>
    <t>25,5*0,04 = 1,020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</si>
  <si>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</si>
  <si>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t>
  </si>
  <si>
    <t>ODSTRANĚNÍ PODKLADŮ ZPEVNĚNÝCH PLOCH Z KAMENIVA NESTMELENÉHO</t>
  </si>
  <si>
    <t>odstranění podkladu pod dlažbou a pod asfaltovou komunikací</t>
  </si>
  <si>
    <t>(25,5+190)*0,3 = 64,650 [A]</t>
  </si>
  <si>
    <t>11352</t>
  </si>
  <si>
    <t>ODSTRANĚNÍ CHODNÍKOVÝCH A SILNIČNÍCH OBRUBNÍKŮ BETONOVÝCH</t>
  </si>
  <si>
    <t>M</t>
  </si>
  <si>
    <t>39+21+32+10 = 102,000 [A]</t>
  </si>
  <si>
    <t>11372</t>
  </si>
  <si>
    <t>FRÉZOVÁNÍ ZPEVNĚNÝCH PLOCH ASFALTOVÝCH</t>
  </si>
  <si>
    <t>Odstranění stávajícího živičného povrchu lávky a komunikací před lávkou</t>
  </si>
  <si>
    <t>asfaltový povrch na lávce 130*0,02 = 2,600 [A]_x000d_
 stezka před lávkou 190*0,04 = 7,600 [B]_x000d_
 Celkem: A+B = 10,200 [C]</t>
  </si>
  <si>
    <t>131738</t>
  </si>
  <si>
    <t>HLOUBENÍ JAM ZAPAŽ I NEPAŽ TŘ. I, ODVOZ DO 20KM</t>
  </si>
  <si>
    <t>výkopy pro odstranění stávající lávky - bude znovuvyužito v místě stavby</t>
  </si>
  <si>
    <t>19*2+23*2+24*2 = 132,000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</si>
  <si>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</si>
  <si>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17120</t>
  </si>
  <si>
    <t>ULOŽENÍ SYPANINY DO NÁSYPŮ A NA SKLÁDKY BEZ ZHUTNĚNÍ</t>
  </si>
  <si>
    <t>uložení na meziskládku pro zpětné zasypání a srovnání terénu</t>
  </si>
  <si>
    <t>z pol. 131738 132 = 132,000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</si>
  <si>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</si>
  <si>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17411</t>
  </si>
  <si>
    <t>ZÁSYP JAM A RÝH ZEMINOU SE ZHUTNĚNÍM</t>
  </si>
  <si>
    <t>zásyp výkopů po demolici mostu z vytěženého materiálu</t>
  </si>
  <si>
    <t>132 = 132,000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</si>
  <si>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</si>
  <si>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9111B3</t>
  </si>
  <si>
    <t>ZÁBRADLÍ SILNIČNÍ SE SVISLOU VÝPLNÍ - DEMONTÁŽ S PŘESUNEM</t>
  </si>
  <si>
    <t>odstranění zábradlí v celém rozsahu lávky</t>
  </si>
  <si>
    <t>65+68+23+27 = 183,000 [A]</t>
  </si>
  <si>
    <t>položka zahrnuje:
- demontáž a odstranění zařízení
- jeho odvoz na předepsané místo</t>
  </si>
  <si>
    <t>9113A3</t>
  </si>
  <si>
    <t>SVODIDLO OCEL SILNIČ JEDNOSTR, ÚROVEŇ ZADRŽ N1, N2 - DEMONTÁŽ S PŘESUNEM</t>
  </si>
  <si>
    <t>odstranění svodidla za lávkou</t>
  </si>
  <si>
    <t>12+6 = 18,000 [A]</t>
  </si>
  <si>
    <t>914113</t>
  </si>
  <si>
    <t>DOPRAVNÍ ZNAČKY ZÁKLADNÍ VELIKOSTI OCELOVÉ NEREFLEXNÍ - DEMONTÁŽ</t>
  </si>
  <si>
    <t>včetně odstranění sloupků a patek značek</t>
  </si>
  <si>
    <t>2+2 = 4,000 [A]</t>
  </si>
  <si>
    <t>Položka zahrnuje odstranění, demontáž a odklizení materiálu s odvozem na předepsané místo</t>
  </si>
  <si>
    <t>91914</t>
  </si>
  <si>
    <t>ŘEZÁNÍ ŽELEZOBETONOVÝCH KONSTRUKCÍ</t>
  </si>
  <si>
    <t>rozřezání nosníků od dobetonávek (0,32*2+0,12*2)*41 = 36,080 [A]</t>
  </si>
  <si>
    <t>položka zahrnuje řezání železobetonových konstrukcí bez ohledu na tloušťku, včetně spotřeby vody</t>
  </si>
  <si>
    <t>919154</t>
  </si>
  <si>
    <t>ŘEZÁNÍ OCELOVÝCH PROFILŮ PRŮŘEZU DO 7000MM2</t>
  </si>
  <si>
    <t>řezání nosníků horkovodu a rozřezání ocelové lávky</t>
  </si>
  <si>
    <t>nosníky horkovodu 3*2 = 6,000 [A]_x000d_
 ocelová lávka předpoklad20 = 20,000 [B]_x000d_
 Celkem: A+B = 26,000 [C]</t>
  </si>
  <si>
    <t>položka zahrnuje řezání ocelových profilů bez ohledu na tvar a způsob provedení</t>
  </si>
  <si>
    <t>966146</t>
  </si>
  <si>
    <t>BOURÁNÍ KONSTRUKCÍ Z CIHEL A TVÁRNIC S ODVOZEM DO 12KM</t>
  </si>
  <si>
    <t>vybourání vyzdívek u rozvaděčů a prostupů</t>
  </si>
  <si>
    <t>předpoklad 4 = 4,000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</si>
  <si>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</si>
  <si>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966166</t>
  </si>
  <si>
    <t>BOURÁNÍ KONSTRUKCÍ ZE ŽELEZOBETONU S ODVOZEM DO 12KM</t>
  </si>
  <si>
    <t>zídky ramp (13+13,5+12,2*2+13,65*2)*(2,65+0,28)*0,3 = 68,738 [A]_x000d_
 betonová mostovka (137+23+21)*0,19 = 34,390 [B]_x000d_
 římsy (67+68+29)*0,1 = 16,400 [C]_x000d_
 piloty 0,35*0,35*4*1,5*2 = 1,470 [D]_x000d_
 opěry (2,0+1,7+1,3+1,8+3,5)*3,1 = 31,930 [E]_x000d_
 PPo 5,53*(6,83+1,7) = 47,171 [F]_x000d_
 šachty pod mostovkou (10,5+12,5)*0,5 = 11,500 [G]_x000d_
 žb předpjaté nosníky 0,65*2*38 = 49,400 [H]_x000d_
 Celkem: A+B+C+D+E+F+G+H = 260,999 [I]</t>
  </si>
  <si>
    <t>966176</t>
  </si>
  <si>
    <t>BOURÁNÍ KONSTRUKCÍ ZE DŘEVA S ODVOZEM DO 12KM</t>
  </si>
  <si>
    <t>vybourání dřevěné mostovky lávky</t>
  </si>
  <si>
    <t>0,25*11,83 = 2,958 [A]</t>
  </si>
  <si>
    <t>967186</t>
  </si>
  <si>
    <t>VYBOURÁNÍ ČÁSTÍ KONSTRUKCÍ KOVOVÝCH S ODVOZEM DO 12KM</t>
  </si>
  <si>
    <t xml:space="preserve">nosníky pro horkovod 0,022*3*6,16 = 0,407 [A]_x000d_
 ocelová lávka (0,0362*2*12+0,0085*13*2,4)*1,1 = 1,247 [B]_x000d_
 poklopy, dveře 0,35 = 0,350 [C]_x000d_
 billboard 0,25 = 0,250 [D]_x000d_
 pomocné konstrukce horkovodu  předpoklad 0,2 = 0,200 [E]_x000d_
 Celkem: A+B+C+D+E = 2,454 [F]</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</si>
  <si>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</si>
  <si>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97817</t>
  </si>
  <si>
    <t>ODSTRANĚNÍ MOSTNÍ IZOLACE</t>
  </si>
  <si>
    <t>předpoklad 250 = 250,000 [A]</t>
  </si>
  <si>
    <t>Položka zahrnuje:
- položka zahrnuje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</si>
  <si>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SO 134.01</t>
  </si>
  <si>
    <t>kamenivo nestmelené z pol. 11332 60,44 = 60,440 [A]_x000d_
 betonové obrubyz pol. 11352 90*0,25*0,15*2,5 = 8,438 [B]_x000d_
 prostý beton - základ stožáru 0,8*0,6*0,6*2,5*2 = 1,440 [C]_x000d_
 Celkem: A+B+C = 70,318 [D]</t>
  </si>
  <si>
    <t>frézované a asfaltové podkladní vrstvy</t>
  </si>
  <si>
    <t>plochy s asfaltovým pojivem z pol. 113336 2,7*2,4 = 6,480 [A]_x000d_
 frézování z pol. 11372 3,06*2,4 = 7,344 [B]_x000d_
 Celkem: A+B = 13,824 [C]</t>
  </si>
  <si>
    <t>Odstranění zeleného pásu podél parkoviště u ATRIA a zatravněné plochy před lávkou v místě nové komunikace
oddrnování v tl. 15 cm na ohumusovaných plochách, které nejsou vedeny jako ZPF.
včetně odvozu a uložení na skládku, včetně kompostování pro zpětné použití pro ohumusování stavby.</t>
  </si>
  <si>
    <t>39+30 = 69,000 [A]</t>
  </si>
  <si>
    <t>Dlažba stávajícího chodníku v tl. 6 cm
Odečteno z výkresu 02 Situace
zahrnuje i odvoz a uložení na meziskládku .. očištění pro opětovné použití</t>
  </si>
  <si>
    <t>(195+10,2+37)*0,06 = 14,532 [A]</t>
  </si>
  <si>
    <t>Stávající podkladní vrstvy chodníku a vozovky v rozsahu výkopů u lávky
Odečteno z výkresu 02 Situace
zahrnuje i odvoz a uložení na skládku dle dispozic zhotovitele</t>
  </si>
  <si>
    <t>(195+10,2+37)*0,2+30*0,4 = 60,440 [A]</t>
  </si>
  <si>
    <t>113336</t>
  </si>
  <si>
    <t>ODSTRAN PODKL ZPEVNĚNÝCH PLOCH S ASFALT POJIVEM, ODVOZ DO 12KM</t>
  </si>
  <si>
    <t xml:space="preserve">Odstranění stáv. asfaltobetonových podkladních vrstev  v rozsahu výkopů u lávkyv tl. cca 9 cm
Odečteno z výkresu 02 Situace
zahrnuje i odvoz a uložení na skládku dle dispozic zhotovitele</t>
  </si>
  <si>
    <t>30*0,09 = 2,700 [A]</t>
  </si>
  <si>
    <t>Odečteno z výkresu 02 Situace.
zahrnuje i odvoz a uložení na skládku dle dispozic zhotovitele</t>
  </si>
  <si>
    <t>61+8+6*2+1,5*2+3*2 = 90,000 [A]</t>
  </si>
  <si>
    <t>"Frézování stávajících vozovek"_x000d_
 za lávkou v rozsahu výkopů 30*0,05 = 1,500 [A]_x000d_
 za lávkou podél ATRIA 52*0,03 = 1,560 [B]_x000d_
 Celkem: A+B = 3,060 [C]</t>
  </si>
  <si>
    <t>Položka zahrnuje veškerou manipulaci s vybouranou sutí a s vybouranými hmotami vč. případného uložení na skládku.</t>
  </si>
  <si>
    <t>zásyp kolem stezky před lávkou - dosypání - využití materiálu z meziskládky z výkopů a odstranění drnu</t>
  </si>
  <si>
    <t>(13+13)*0,3 = 7,800 [A]</t>
  </si>
  <si>
    <t>18110</t>
  </si>
  <si>
    <t>ÚPRAVA PLÁNĚ SE ZHUTNĚNÍM V HORNINĚ TŘ. I</t>
  </si>
  <si>
    <t>úprava podkladu pro vrstvy chodníku</t>
  </si>
  <si>
    <t>293 = 293,000 [A]</t>
  </si>
  <si>
    <t>položka zahrnuje úpravu pláně včetně vyrovnání výškových rozdílů. Míru zhutnění určuje projekt.</t>
  </si>
  <si>
    <t>18232</t>
  </si>
  <si>
    <t>ROZPROSTŘENÍ ORNICE V ROVINĚ V TL DO 0,15M</t>
  </si>
  <si>
    <t>Odečteno z výkresu 02 Situace.</t>
  </si>
  <si>
    <t>13 = 13,000 [A]</t>
  </si>
  <si>
    <t>položka zahrnuje:
nutné přemístění ornice z dočasných skládek vzdálených do 50m
rozprostření ornice v předepsané tloušťce v rovině a ve svahu do 1:5</t>
  </si>
  <si>
    <t>18242</t>
  </si>
  <si>
    <t>ZALOŽENÍ TRÁVNÍKU HYDROOSEVEM NA ORNICI</t>
  </si>
  <si>
    <t>Zahrnuje dodání předepsané travní směsi, hydroosev na ornici, zalévání, první pokosení, to vše bez ohledu na sklon terénu</t>
  </si>
  <si>
    <t>2</t>
  </si>
  <si>
    <t>Základy</t>
  </si>
  <si>
    <t>21461</t>
  </si>
  <si>
    <t>SEPARAČNÍ GEOTEXTILIE</t>
  </si>
  <si>
    <t>pod vrstvu ŠD praného kameniva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</si>
  <si>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</si>
  <si>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5</t>
  </si>
  <si>
    <t>Komunikace</t>
  </si>
  <si>
    <t>56333</t>
  </si>
  <si>
    <t>VOZOVKOVÉ VRSTVY ZE ŠTĚRKODRTI TL. DO 150MM</t>
  </si>
  <si>
    <t>ŠD B frakce 0/32 - podkladní vrstva chodníku - využití materiálu ze zpevněné plochy pro těžkou techniku SO221 - chybějící materiál bude nakoupen
Odečteno z výkresu 02 Situace.</t>
  </si>
  <si>
    <t>205+40+10+38 = 293,000 [A]_x000d_
 pod živičný chodník 205*2-160*2 = 90,000 [B]_x000d_
 Celkem: A+B = 383,000 [C]</t>
  </si>
  <si>
    <t>- dodání kameniva předepsané kvality a zrnitosti
- rozprostření a zhutnění vrstvy v předepsané tloušťce
- zřízení vrstvy bez rozlišení šířky, pokládání vrstvy po etapách
- nezahrnuje postřiky, nátěry</t>
  </si>
  <si>
    <t>572214</t>
  </si>
  <si>
    <t>SPOJOVACÍ POSTŘIK Z MODIFIK EMULZE DO 0,5KG/M2</t>
  </si>
  <si>
    <t>postřik spojovací v min.zb.množství 0,35 kg/m2 na vrstvě ACL a ACP
Odečteno z výkresu 02 Situace.</t>
  </si>
  <si>
    <t>30+30+52+205-160 = 157,000 [A]</t>
  </si>
  <si>
    <t>- dodání všech předepsaných materiálů pro postřiky v předepsaném množství
- provedení dle předepsaného technologického předpisu
- zřízení vrstvy bez rozlišení šířky, pokládání vrstvy po etapách
- úpravu napojení, ukončení</t>
  </si>
  <si>
    <t>574A34</t>
  </si>
  <si>
    <t>ASFALTOVÝ BETON PRO OBRUSNÉ VRSTVY ACO 11+, 11S TL. 40MM</t>
  </si>
  <si>
    <t>ACO 11 +, PMB 45/80-65
Odečteno z výkresu 02 Situace.</t>
  </si>
  <si>
    <t>30+52+205-160 = 127,000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</si>
  <si>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</si>
  <si>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574C46</t>
  </si>
  <si>
    <t>ASFALTOVÝ BETON PRO LOŽNÍ VRSTVY ACL 16+, 16S TL. 50MM</t>
  </si>
  <si>
    <t>ACL 16 +, PMB 25/55-65
Odečteno z výkresu 02 Situace.</t>
  </si>
  <si>
    <t>30+205-160 = 75,000 [A]</t>
  </si>
  <si>
    <t>574E88</t>
  </si>
  <si>
    <t>ASFALTOVÝ BETON PRO PODKLADNÍ VRSTVY ACP 22+, 22S TL. 90MM</t>
  </si>
  <si>
    <t>ACP 22 S, 50/70 - v rozsahu výkopů u opěry lávky
Odečteno z výkresu 02 Situace.</t>
  </si>
  <si>
    <t>30 = 30,000 [A]</t>
  </si>
  <si>
    <t>582611</t>
  </si>
  <si>
    <t>KRYTY Z BETON DLAŽDIC SE ZÁMKEM ŠEDÝCH TL 60MM DO LOŽE Z KAM</t>
  </si>
  <si>
    <t>Betonová zámková dlažba do lože ze ŠP tl. 40 mm
Odečteno z výkresu 02 Situace.</t>
  </si>
  <si>
    <t>Zámková dlažba - 293-239 = 54,000 [A]</t>
  </si>
  <si>
    <t xml:space="preserve">-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</si>
  <si>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58261A</t>
  </si>
  <si>
    <t>KRYTY Z BETON DLAŽDIC SE ZÁMKEM BAREV RELIÉF TL 60MM DO LOŽE Z KAM</t>
  </si>
  <si>
    <t>Betonová zámková reliéfní dlažba do lože ze ŠP tl. 40 mm
Odečteno z výkresu 02 Situace.</t>
  </si>
  <si>
    <t>(13+9)*0,4+4+3 = 15,800 [A]</t>
  </si>
  <si>
    <t>587206</t>
  </si>
  <si>
    <t>PŘEDLÁŽDĚNÍ KRYTU Z BETONOVÝCH DLAŽDIC SE ZÁMKEM</t>
  </si>
  <si>
    <t>Betonová zámková dlažba do lože ze ŠP tl. 40 mm
Odečteno z výkresu 02 Situace.</t>
  </si>
  <si>
    <t>239-4 = 235,000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</si>
  <si>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</si>
  <si>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58910</t>
  </si>
  <si>
    <t>VÝPLŇ SPAR ASFALTEM</t>
  </si>
  <si>
    <t>Spára v mísě napojení na původní vozovky
Odečteno z výkresu 02 Situace</t>
  </si>
  <si>
    <t>3,3+3,7+2,3+6+10 = 25,300 [A]</t>
  </si>
  <si>
    <t>položka zahrnuje:
- dodávku předepsaného materiálu
- vyčištění a výplň spar tímto materiálem</t>
  </si>
  <si>
    <t>7</t>
  </si>
  <si>
    <t>Přidružená stavební výroba</t>
  </si>
  <si>
    <t>743123</t>
  </si>
  <si>
    <t xml:space="preserve">OSVĚTLOVACÍ STOŽÁR  PEVNÝ ŽÁROVĚ ZINKOVANÝ DÉLKY PŘES 12,5 DO 15 M</t>
  </si>
  <si>
    <t>využití stávajících stožárů - osazení a napojení na stávajcííc síť včetně veškerých souvisejících prací a nákladů na materiál</t>
  </si>
  <si>
    <t>2 = 2,000 [A]</t>
  </si>
  <si>
    <t xml:space="preserve">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</si>
  <si>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743Z11</t>
  </si>
  <si>
    <t>DEMONTÁŽ OSVĚTLOVACÍHO STOŽÁRU ULIČNÍHO VÝŠKY DO 15 M</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</si>
  <si>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</si>
  <si>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743Z31</t>
  </si>
  <si>
    <t>DEMONTÁŽ ELEKTROVÝZBROJE OSVĚTLOVACÍHO STOŽÁRU VÝŠKY DO 15 M</t>
  </si>
  <si>
    <t>743Z35</t>
  </si>
  <si>
    <t>DEMONTÁŽ SVÍTIDLA Z OSVĚTLOVACÍHO STOŽÁRU VÝŠKY DO 15 M</t>
  </si>
  <si>
    <t>916A2</t>
  </si>
  <si>
    <t>PARKOVACÍ DORAZY PLASTOVÉ</t>
  </si>
  <si>
    <t>carstop</t>
  </si>
  <si>
    <t>22*2 = 44,000 [A]</t>
  </si>
  <si>
    <t>položka zahrnuje dodání zařízení v předepsaném provedení včetně jeho osazení</t>
  </si>
  <si>
    <t>917223</t>
  </si>
  <si>
    <t>SILNIČNÍ A CHODNÍKOVÉ OBRUBY Z BETONOVÝCH OBRUBNÍKŮ ŠÍŘ 100MM</t>
  </si>
  <si>
    <t>Obruba z bet. C30/37 XF4 do bet. lože C20/25n XF3 min. tl. 100 mm
Odečteno z výkresu 02 Situace.</t>
  </si>
  <si>
    <t>2,9+4,6+7,7+6,5+13,7+37+20+12+5-66-3,5 = 39,900 [A]</t>
  </si>
  <si>
    <t>Položka zahrnuje:
dodání a pokládku betonových obrubníků o rozměrech předepsaných zadávací dokumentací
betonové lože i boční betonovou opěrku.</t>
  </si>
  <si>
    <t>917224</t>
  </si>
  <si>
    <t>SILNIČNÍ A CHODNÍKOVÉ OBRUBY Z BETONOVÝCH OBRUBNÍKŮ ŠÍŘ 150MM</t>
  </si>
  <si>
    <t>22+27+3+6+58-18 = 98,000 [A]</t>
  </si>
  <si>
    <t>919111</t>
  </si>
  <si>
    <t>ŘEZÁNÍ ASFALTOVÉHO KRYTU VOZOVEK TL DO 50MM</t>
  </si>
  <si>
    <t>položka zahrnuje řezání vozovkové vrstvy v předepsané tloušťce, včetně spotřeby vody</t>
  </si>
  <si>
    <t>SO 134.02</t>
  </si>
  <si>
    <t>4</t>
  </si>
  <si>
    <t>Vodorovné konstrukce</t>
  </si>
  <si>
    <t>46457</t>
  </si>
  <si>
    <t>POHOZ DNA A SVAHŮ Z KAMENIVA TĚŽENÉHO</t>
  </si>
  <si>
    <t>prané kamenivo podél oplocení</t>
  </si>
  <si>
    <t>13*0,1 = 1,300 [A]</t>
  </si>
  <si>
    <t>položka zahrnuje dodávku předepsaného kameniva, mimostaveništní a vnitrostaveništní dopravu a jeho uložení
není-li v zadávací dokumentaci uvedeno jinak, jedná se o nakupovaný materiál</t>
  </si>
  <si>
    <t>pod živičný chodník 160*2 = 320,000 [A]</t>
  </si>
  <si>
    <t>56334</t>
  </si>
  <si>
    <t>VOZOVKOVÉ VRSTVY ZE ŠTĚRKODRTI TL. DO 200MM</t>
  </si>
  <si>
    <t xml:space="preserve">pod prané kamenivo  - využití materiálu ze zpevněné plochy pro těžkou techniku SO221</t>
  </si>
  <si>
    <t>160 = 160,000 [A]</t>
  </si>
  <si>
    <t>57B20</t>
  </si>
  <si>
    <t>ZVÝŠENÍ DRSNOSTI KAMENIVEM A EPOXIDOVOU PRYSKYŘICÍ A OPTICKÉ ZVÝRAZNĚNÍ BARVOU</t>
  </si>
  <si>
    <t xml:space="preserve">bezpečnostní povrch se zvýšenou drsností 
barevně odlišný (červeným) nátěr kaučokovou pryskyřicí s kamenivem s vysokou tvrdostí s PSV 700 a více dle EN 1097-8
položka zahrnuje:  
- dodání a pokládku nátěrového materiálu (měří se pouze natíraná plocha)  
- předznačení a reflexní úpravu</t>
  </si>
  <si>
    <t>52 = 52,000 [A]</t>
  </si>
  <si>
    <t xml:space="preserve">- úprava stávající  vozovky předepsaným způsobem</t>
  </si>
  <si>
    <t>4 = 4,000 [A]</t>
  </si>
  <si>
    <t>66+3,5 = 69,500 [A]</t>
  </si>
  <si>
    <t>18 = 18,000 [A]</t>
  </si>
  <si>
    <t>SO 186</t>
  </si>
  <si>
    <t>kamenivo nestmelené z pol. 11332 2,552 = 2,552 [A]</t>
  </si>
  <si>
    <t>plochy s asfaltovým pojivem z pol. 113336 3,6*2,4 = 8,640 [A]_x000d_
 frézování z pol. 11372 4*2,4 = 9,600 [B]_x000d_
 Celkem: A+B = 18,240 [C]</t>
  </si>
  <si>
    <t>Stávající podkladní vrstvy vozovky 
Odečteno z výkresu 02 Situace
zahrnuje i odvoz a uložení na skládku dle dispozic zhotovitele</t>
  </si>
  <si>
    <t>(6,3*1,35)*0,3 = 2,552 [A]</t>
  </si>
  <si>
    <t>40*0,09 = 3,600 [A]</t>
  </si>
  <si>
    <t>40*0,1 = 4,000 [A]</t>
  </si>
  <si>
    <t>11522</t>
  </si>
  <si>
    <t>PŘEVEDENÍ VODY POTRUBÍM DN 200 NEBO ŽLABY R.O. DO 0,7M</t>
  </si>
  <si>
    <t>napojení z uliční vpusti do stávající šachty</t>
  </si>
  <si>
    <t>5 = 5,000 [A]</t>
  </si>
  <si>
    <t>Položka převedení vody na povrchu zahrnuje zřízení, udržování a odstranění příslušného zařízení. Převedení vody se uvádí buď průměrem potrubí (DN) nebo délkou rozvinutého obvodu žlabu (r.o.).</t>
  </si>
  <si>
    <t>17481</t>
  </si>
  <si>
    <t>ZÁSYP JAM A RÝH Z NAKUPOVANÝCH MATERIÁLŮ</t>
  </si>
  <si>
    <t>pod konstrukci vozovky</t>
  </si>
  <si>
    <t>0,5*6,81*2 = 6,810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</si>
  <si>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</si>
  <si>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úprava podkladu pro vozovku</t>
  </si>
  <si>
    <t>40 = 40,000 [A]</t>
  </si>
  <si>
    <t xml:space="preserve">ŠD A  frakce 0/63
Odečteno z výkresu 02 Situace.</t>
  </si>
  <si>
    <t>6,81 = 6,810 [A]</t>
  </si>
  <si>
    <t>ŠD A 0/32</t>
  </si>
  <si>
    <t>572123</t>
  </si>
  <si>
    <t>INFILTRAČNÍ POSTŘIK Z EMULZE DO 1,0KG/M2</t>
  </si>
  <si>
    <t>na vrstvě MZK
Odečteno z výkresu 02 Situace.</t>
  </si>
  <si>
    <t>(2,5+1,35)*6,22 = 23,947 [A]</t>
  </si>
  <si>
    <t>23,947 = 23,947 [A]</t>
  </si>
  <si>
    <t>574C56</t>
  </si>
  <si>
    <t>ASFALTOVÝ BETON PRO LOŽNÍ VRSTVY ACL 16+, 16S TL. 60MM</t>
  </si>
  <si>
    <t>57621</t>
  </si>
  <si>
    <t>POSYP KAMENIVEM DRCENÝM 5KG/M2</t>
  </si>
  <si>
    <t>posyp kamenivem fr. 2/4, 3,00 kg/m2 - infiltrační postřik
Odečteno z výkresu 02 Situace.</t>
  </si>
  <si>
    <t>24 = 24,000 [A]</t>
  </si>
  <si>
    <t>- dodání kameniva předepsané kvality a zrnitosti
- posyp předepsaným množstvím</t>
  </si>
  <si>
    <t>58212</t>
  </si>
  <si>
    <t>DLÁŽDĚNÉ KRYTY Z VELKÝCH KOSTEK DO LOŽE Z MC</t>
  </si>
  <si>
    <t>Velké dlažební kostky kamenné (160/160) do betonového lože tl. 80mm</t>
  </si>
  <si>
    <t>0,65*7,15+0,65*6,5 = 8,873 [A]</t>
  </si>
  <si>
    <t>Spára podél obrub
Odečteno z výkresu 02 Situace</t>
  </si>
  <si>
    <t>6,3+6,3+0,65*4+7,5+6,81+2,5+2,9 = 34,910 [A]</t>
  </si>
  <si>
    <t>8</t>
  </si>
  <si>
    <t>Potrubí</t>
  </si>
  <si>
    <t>89712</t>
  </si>
  <si>
    <t>VPUSŤ KANALIZAČNÍ ULIČNÍ KOMPLETNÍ Z BETONOVÝCH DÍLCŮ</t>
  </si>
  <si>
    <t>základní sestava uliční vpusti (nízká) s odtokem DN 200 - včetně mříže</t>
  </si>
  <si>
    <t>1 = 1,000 [A]</t>
  </si>
  <si>
    <t xml:space="preserve">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</si>
  <si>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89921</t>
  </si>
  <si>
    <t>VÝŠKOVÁ ÚPRAVA POKLOPŮ</t>
  </si>
  <si>
    <t>- položka výškové úpravy zahrnuje všechny nutné práce a materiály pro zvýšení nebo snížení zařízení (včetně nutné úpravy stávajícího povrchu vozovky nebo chodníku).</t>
  </si>
  <si>
    <t>6,3+6,3+7,5+6,81+7,3 = 34,210 [A]</t>
  </si>
  <si>
    <t>SO 221</t>
  </si>
  <si>
    <t>šablony pro vrtání 7,122 = 7,122 [A]_x000d_
 z hloubení jam 293,438 = 293,438 [B]_x000d_
 Celkem: A+B = 300,560 [C]</t>
  </si>
  <si>
    <t>jeřáb pro ustavení ocelové konstrukce včetně včetně přesunů přestavení do více pozic
Položka zahrnuje veškeré související práce i náklady na srovnání podkladu a stabilizaci patek jeřábu(např. silničními panely) . Položka zahrnuje veškeré náklady na provoz, ustavení a odstranění podkladu.</t>
  </si>
  <si>
    <t>v rozsahu stavby a zpevněné plochy pro těžkou techniku
oddrnování v tl. 15 cm na ohumusovaných plochách, které nejsou vedeny jako ZPF.
včetně odvozu a uložení na skládku, včetně kompostování pro zpětné použití pro ohumusování stavby.</t>
  </si>
  <si>
    <t>600+192+4+65,5+30+50+48 = 989,500 [A]</t>
  </si>
  <si>
    <t>113291</t>
  </si>
  <si>
    <t>ODSTRANĚNÍ ZPEVNĚNÝCH PLOCH, PŘÍKOPŮ A RIGOLŮ Z LOMOVÉHO KAMENE, ODVOZ DO 1KM</t>
  </si>
  <si>
    <t>odstranění zpevnění pod mostem, očištění a uložení pro opětovné využití v rozsahu stavby</t>
  </si>
  <si>
    <t>předpoklad objemu 20*0,5 = 10,000 [A]</t>
  </si>
  <si>
    <t>Položka zahrnuje i odstranění podkladu, veškerou manipulaci s vybouraným materiálem, odvoz na předepsanou vzdálenost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</si>
  <si>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vytěžení 56336 a uložení na meziskládku a následně pod prané kamenivo a pod chodníky (SO134)</t>
  </si>
  <si>
    <t>600*0,3 = 180,000 [A]</t>
  </si>
  <si>
    <t>výkopy pro spodní stavbu, vč. jímek a čerpání vody, vč. odvozu zeminy na skládku a uložení na skládku</t>
  </si>
  <si>
    <t>výkop u OP1: 18,1*7,5 = 135,750 [A]_x000d_
 výkop u P2: 3,9*2,6 = 10,140 [B]_x000d_
 výkop u P3: 3,9*2,6 = 10,140 [C]_x000d_
 výkop u P4: 6,2*2,7 = 16,740 [D]_x000d_
 výkop u P5 a P6: 6*6,2 = 37,200 [E]_x000d_
 výkop u OP7: 9,1*6,9+4,22*4,9 = 83,468 [F]_x000d_
 Celkem: A+B+C+D+E+F = 293,438 [G]</t>
  </si>
  <si>
    <t>17110</t>
  </si>
  <si>
    <t>ULOŽENÍ SYPANINY DO NÁSYPŮ SE ZHUTNĚNÍM</t>
  </si>
  <si>
    <t>Násyp svahových kuželů a přilehlých silničních svahů dle předepsaných parametrů, dle ČSN 736133
kompletní provedení včetně nákupu a dodávky potřebných materiálů, včetně všech souvisejících prací (např. natěžení, dopravy, uložení, hutnění atp.).
násypové těleso včetně přístupových ramp (bez uvedení kubatury ramp).</t>
  </si>
  <si>
    <t>4*1,5+5*1,5+4,2*1*2 = 21,900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</si>
  <si>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</si>
  <si>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Přechodová oblast mostu a zásypy základů opěr vhodnou zeminou se zhutněním dle předepsaných parametrů uvedených v ČSN 73 6244
kompletní provedení včetně nákupu a dodávky potřebných materiálů, včetně všech souvisejících prací (např. natěžení, dopravy, uložení, hutnění atp.)
násypové těleso včetně přístupových ramp (bez uvedení kubatury ramp)</t>
  </si>
  <si>
    <t>10,45*2,59 = 27,066 [A]_x000d_
 2,3*2,59 = 5,957 [B]_x000d_
 Celkem: A+B = 33,023 [C]</t>
  </si>
  <si>
    <t>17491</t>
  </si>
  <si>
    <t>ZÁSYP JAM A RÝH Z JINÝCH MATERIÁLŮ</t>
  </si>
  <si>
    <t>zásyp základů betonovým recyklátem</t>
  </si>
  <si>
    <t>(1,74+0,65)*7,5 = 17,925 [A]_x000d_
 (0,81*1,3*3+0,81*1,5)*2 = 8,748 [B]_x000d_
 4,2*1,3+0,63*2*2 = 7,980 [C]_x000d_
 5,71*1,1*2+0,82*3,5 = 15,432 [D]_x000d_
 0,8*4+1,2*4,775+2,7*2,59 = 15,923 [E]_x000d_
 Celkem: A+B+C+D+E = 66,008 [F]</t>
  </si>
  <si>
    <t>18222</t>
  </si>
  <si>
    <t>ROZPROSTŘENÍ ORNICE VE SVAHU V TL DO 0,15M</t>
  </si>
  <si>
    <t>ohumusování svahových kuželů a přilehlých svahů komunikace vhodným materiálem
- včetně dovozu a natěžení z meziskládky</t>
  </si>
  <si>
    <t>919,5 = 919,500 [A]</t>
  </si>
  <si>
    <t>položka zahrnuje:
nutné přemístění ornice z dočasných skládek vzdálených do 50m
rozprostření ornice v předepsané tloušťce ve svahu přes 1:5</t>
  </si>
  <si>
    <t>5,5+18+10,5+700+160+5,5+15+5 = 919,500 [A]</t>
  </si>
  <si>
    <t>21331</t>
  </si>
  <si>
    <t>DRENÁŽNÍ VRSTVY Z BETONU MEZEROVITÉHO (DRENÁŽNÍHO)</t>
  </si>
  <si>
    <t>obetonování drenáže drenážním betonem (za opěrou a křídly se samostatným základem)</t>
  </si>
  <si>
    <t>(22,31+2,59+4,78)*0,045 = 1,336 [A]</t>
  </si>
  <si>
    <t>Položka zahrnuje:
- dodávku předepsaného materiálu pro drenážní vrstvu, včetně mimostaveništní a vnitrostaveništní dopravy
- provedení drenážní vrstvy předepsaných rozměrů a předepsaného tvaru</t>
  </si>
  <si>
    <t>plochy stanoveny planimetrováním z půdorysu 
separační netkaná geotextilie na rostlý hutněný terén pod vrstvu z písčitého štěrku</t>
  </si>
  <si>
    <t>geotextilie pod prané kamenivo 42+135+4 = 181,000 [A]_x000d_
 geotextilie pod zpevněnou plochu ro těžkou techniku 600 = 600,000 [B]_x000d_
 Celkem: A+B = 781,000 [C]</t>
  </si>
  <si>
    <t>224324</t>
  </si>
  <si>
    <t>PILOTY ZE ŽELEZOBETONU C25/30</t>
  </si>
  <si>
    <t>piloty z betonu C25/30 XA1, vč. provední šablon pro vrtání tl. 150 mm vyztužených kari sítí 8/100/100 a jejich odstranění</t>
  </si>
  <si>
    <t>9*8*0,315*0,315*3,14*2 = 44,866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</si>
  <si>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</si>
  <si>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224365</t>
  </si>
  <si>
    <t>VÝZTUŽ PILOT Z OCELI 10505</t>
  </si>
  <si>
    <t>ocel B500B - předpoklad 100kg/m3</t>
  </si>
  <si>
    <t>44,866*0,1 = 4,487 [A]</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</si>
  <si>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pol.č.74432)
- povrchovou antikorozní úpravu výztuže
- separaci výztuže
- osazení měřících zařízení a úpravy pro ně
- osazení měřících skříní nebo míst pro měření bludných proudů</t>
  </si>
  <si>
    <t>227831</t>
  </si>
  <si>
    <t>MIKROPILOTY KOMPLET D DO 150MM NA POVRCHU</t>
  </si>
  <si>
    <t>pro OP1, P2, P3 mikropiloty dl. 6,0m(v zemi) profilu108/16 do průměru vrtu 175mm s kořenem délky 3,0m
pro OP7 mikropiloty dl. 7,0m(v zemi) profilu108/16 do průměru vrtu 175mm s kořenem délky 4,0m</t>
  </si>
  <si>
    <t>OP1 12*6,4 = 76,800 [A]_x000d_
 P2 4*6,4 = 25,600 [B]_x000d_
 P3 4*6,4 = 25,600 [C]_x000d_
 OP7 7*7,4 = 51,800 [D]_x000d_
 Celkem: A+B+C+D = 179,800 [E]</t>
  </si>
  <si>
    <t>Položka mikropiloty obsahuje kompletní práce, které jsou nutné pro předepsanou funkci mikropilot, t.j. dodání trubek a injekčních hmot, osazení a zainjektování trubek, včetně pomocných konstrukcí (lešení, montážní plošiny a pod.). Neobsahuje vrty (uvedou se v položce 261 nebo 266).</t>
  </si>
  <si>
    <t>26134</t>
  </si>
  <si>
    <t>VRTY PRO KOTVENÍ, INJEKTÁŽ A MIKROPILOTY NA POVRCHU TŘ. III D DO 200MM</t>
  </si>
  <si>
    <t>Vrtání pod úklonem i v obou směrech</t>
  </si>
  <si>
    <t>OP1 90% délky 12*6,0*0,9 = 64,800 [A]_x000d_
 P290% délky 4*6,0*0,9 = 21,600 [B]_x000d_
 P390% délky 4*6,0*0,9 = 21,600 [C]_x000d_
 OP765% délky 7*7,0*0,65 = 31,850 [D]_x000d_
 Celkem: A+B+C+D = 139,850 [E]</t>
  </si>
  <si>
    <t>položka zahrnuje:
přemístění, montáž a demontáž vrtných souprav
svislou dopravu zeminy z vrtu
vodorovnou dopravu zeminy bez uložení na skládku
případně nutné pažení dočasné (včetně odpažení) i trvalé</t>
  </si>
  <si>
    <t>26164</t>
  </si>
  <si>
    <t>VRTY PRO KOTVENÍ, INJEKTÁŽ A MIKROPILOTY NA POVRCHU TŘ. VI D DO 200MM</t>
  </si>
  <si>
    <t>OP1 10% délky 12*6,0*0,1 = 7,200 [A]_x000d_
 P210% délky 4*6,0*0,1 = 2,400 [B]_x000d_
 P310% délky 4*6,0*0,1 = 2,400 [C]_x000d_
 OP765% délky 7*7,0*0,35 = 17,150 [D]_x000d_
 Celkem: A+B+C+D = 29,150 [E]</t>
  </si>
  <si>
    <t>264330</t>
  </si>
  <si>
    <t>VRTY PRO PILOTY TŘ. III D DO 650MM</t>
  </si>
  <si>
    <t>vrty pro piloty pr. 630/570 mm, vč. hluchého vrtání (není započteno v délce vrtu), vč. odvozu zeminy na skládku, vč. skládkovného.
vč. zřízení a odstranění pilotážních plošin tl. 300 z kameniva fr. 32/64 - 80% vrtů</t>
  </si>
  <si>
    <t>80% délky piloty 9*8*2*0,8 = 115,200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</si>
  <si>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</si>
  <si>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264630</t>
  </si>
  <si>
    <t>VRTY PRO PILOTY TŘ VI D DO 650MM</t>
  </si>
  <si>
    <t>vrty pro piloty pr. 630/570 mm, vč. hluchého vrtání (není započteno v délce vrtu), vč. odvozu zeminy na skládku, vč. skládkovného.
vč. zřízení a odstranění pilotážních plošin tl. 300 z kameniva fr. 32/64 - 20% vrtů
vetknutí pilot do R5-R6</t>
  </si>
  <si>
    <t>20% délky piloty 9*8*2*0,2 = 28,800 [A]</t>
  </si>
  <si>
    <t>272324</t>
  </si>
  <si>
    <t>ZÁKLADY ZE ŽELEZOBETONU DO C25/30 (B30)</t>
  </si>
  <si>
    <t>beton C 25/30 XA1, vč. izolačních nátěrů 1xALP + 2xALN na líci a čelech a nátěru 1xALP pod natavovanými pásy na rubu opěr, vč. úpravy dilatačních a pracovních spár</t>
  </si>
  <si>
    <t>OP1 2*0,7*5,1+1,0*0,6*(10,9+8,9) = 19,020 [A]_x000d_
 P2 1,3*1,3*0,75 = 1,268 [B]_x000d_
 P3 1,3*1,3*0,75 = 1,268 [C]_x000d_
 P4 4,4*2*1 = 8,800 [D]_x000d_
 P5,6 1,5*4,4*2 = 13,200 [E]_x000d_
 OP7 0,8*1,5*3,19+0,7*0,9*4,775 = 6,836 [F]_x000d_
 Celkem: A+B+C+D+E+F = 50,391 [G]</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</si>
  <si>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</si>
  <si>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</si>
  <si>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t>
  </si>
  <si>
    <t>ocel B500B - předpoklad 170kg/m3</t>
  </si>
  <si>
    <t>50,392*0,17 = 8,567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</si>
  <si>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pol.č.74432).
- povrchovou antikorozní úpravu výztuže,
- separaci výztuže,
- osazení měřících zařízení a úpravy pro ně,
- osazení měřících skříní nebo míst pro měření bludných proudů.</t>
  </si>
  <si>
    <t>28999</t>
  </si>
  <si>
    <t>OPLÁŠTĚNÍ (ZPEVNĚNÍ) Z FÓLIE</t>
  </si>
  <si>
    <t>PEHD těsnící fólie za rubem opěry tl. 1,5 mm, dle předepsaných parametrů:
Pevnost v tahu min. 20 kN/m, průtažnost 20% (v obou směrech), spoje provedeny vodotěsným svarem.</t>
  </si>
  <si>
    <t>OP1: 2,59*10,9 = 28,231 [A]_x000d_
 OP7: 2,59*2,65+1,7*4,775 = 14,981 [B]_x000d_
 Celkem: A+B = 43,212 [C]</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</si>
  <si>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</si>
  <si>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3</t>
  </si>
  <si>
    <t>Svislé konstrukce</t>
  </si>
  <si>
    <t>333325</t>
  </si>
  <si>
    <t>MOSTNÍ OPĚRY A KŘÍDLA ZE ŽELEZOVÉHO BETONU DO C30/37</t>
  </si>
  <si>
    <t>závěrné zídky a uložné prahy opěr z betonu C30/37 XF4, vč. úpravy dilatačních a pracovních spár, vč. izolačního nátěru 1xALP pod natavovanými pásy na rubu, vč. otisku trubky pro odvodnění úloženého prahu</t>
  </si>
  <si>
    <t>OP1 1,913*3,19+(13,22+11,82)*0,3+0,31*0,15*0,4*2 = 13,652 [A]_x000d_
 OP7 1,57*3,19+(3,32+2,56+7,75)*0,3+0,31*0,15*0,4*2 = 9,135 [B]_x000d_
 Celkem: A+B = 22,786 [C]</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</si>
  <si>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</si>
  <si>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333365</t>
  </si>
  <si>
    <t>VÝZTUŽ MOSTNÍCH OPĚR A KŘÍDEL Z OCELI 10505</t>
  </si>
  <si>
    <t>ocel B500B - předpoklad 160kg/m3</t>
  </si>
  <si>
    <t>22,787*0,16 = 3,646 [A]</t>
  </si>
  <si>
    <t>334325</t>
  </si>
  <si>
    <t>MOSTNÍ PILÍŘE A STATIVA ZE ŽELEZOVÉHO BETONU DO C30/37</t>
  </si>
  <si>
    <t>P2 a P3 0,283*(1,61+2,79)+0,15*0,13*2 = 1,284 [A]</t>
  </si>
  <si>
    <t>334365</t>
  </si>
  <si>
    <t>VÝZTUŽ MOSTNÍCH PILÍŘŮ A STATIV Z OCELI 10505, B500B</t>
  </si>
  <si>
    <t>ocel B500B - předpoklad 180kg/m3</t>
  </si>
  <si>
    <t>1,284*0,18 = 0,231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</si>
  <si>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</si>
  <si>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33494B</t>
  </si>
  <si>
    <t>MOSTNÍ PILÍŘE A STATIVA Z OCELI S 355</t>
  </si>
  <si>
    <t>připočítáno 5% pro výztuhy a kotevní přípravky do základů - položka včetně podlití patních desek</t>
  </si>
  <si>
    <t>23,8+1,2 = 25,000 [A]</t>
  </si>
  <si>
    <t xml:space="preserve">-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</si>
  <si>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42194B</t>
  </si>
  <si>
    <t>MOSTNÍ NOSNÉ DESKOVÉ KONSTR Z OCELI S 355</t>
  </si>
  <si>
    <t>připočítáno 15% pro montážní ztužení a různé doplňkové konstrukce (pomocné konstrukce pro uchycení zábradlí, veřejného osvětlení, uložení horkovodu na lávce, odvodňění, chráničky pro vedení sítí apod.) včetně případného opatření proti dynamickým účinkům - na základě podrobnějšího posouzení v RDS</t>
  </si>
  <si>
    <t>83+6,7 = 89,700 [A]</t>
  </si>
  <si>
    <t>428721</t>
  </si>
  <si>
    <t>KALOTOVÉ LOŽISKO PRO ZATÍŽ. DO 1,0MN, VŠESMĚRNÉ</t>
  </si>
  <si>
    <t xml:space="preserve">podrobnější specifikace viz str. 76 a 77 SV
1A = 0,101MN,2 = 0,299MN, 3 = 0,456MN  4A = 0,202MN, 7A = 0,114MN</t>
  </si>
  <si>
    <t>- výrobní dokumentaci
- dodání kompletních ložisek požadované kvality
- přípravu, očištění a úpravy úložných ploch
- osazení ložisek podle předepsaného technologického předpisu bez ohledu na způsob uložení a kotvení
- nastavení ložisek, protokolárního měření a vyhodnocení kyvné a kluzné spáry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dočasné zpevnění nebo naopak dočasné uvolnění ložisek
- opatření ložisek znakem výrobce a typovým číslem
- úpravy, očištění a ošetření okolí ložisek
- přiměřeným způsobem je nutné zahrnout ustanovení pro TMCH 94 pro kovové konstrukce.</t>
  </si>
  <si>
    <t>428722</t>
  </si>
  <si>
    <t>KALOTOVÉ LOŽISKO PRO ZATÍŽ. DO 1,0MN, JEDNOSMĚRNÉ</t>
  </si>
  <si>
    <t>podrobnější specifikace viz str. 76 a 77 SV
1B = 0,128MN, 4B = 0,527MN, 6 = 0,433MN, 7A = 0,124MN</t>
  </si>
  <si>
    <t>428723</t>
  </si>
  <si>
    <t>KALOTOVÉ LOŽISKO PRO ZATÍŽ. DO 1,0MN, PEVNÉ</t>
  </si>
  <si>
    <t>podrobnější specifikace viz str. 76 a 77 SV
5 = 0,726MN</t>
  </si>
  <si>
    <t>451312</t>
  </si>
  <si>
    <t>PODKLADNÍ A VÝPLŇOVÉ VRSTVY Z PROSTÉHO BETONU C12/15</t>
  </si>
  <si>
    <t>beton C12/15 X0, pod základy, pod drenáží rubu opěr</t>
  </si>
  <si>
    <t>pod základy: 0,1*(5,6*2,4+1,5*(10,9+8,9)+2,32+2,32+10,1+12,3+7+7) = 8,418 [A]_x000d_
 pod drenáž: 0,3*(6+5,8+1,82+1,26+1,1) = 4,794 [B]_x000d_
 Celkem: A+B = 13,212 [C]</t>
  </si>
  <si>
    <t>451313</t>
  </si>
  <si>
    <t>PODKLADNÍ A VÝPLŇOVÉ VRSTVY Z PROSTÉHO BETONU C16/20</t>
  </si>
  <si>
    <t>šablony pro založení C16/20 X0</t>
  </si>
  <si>
    <t>0,15*(5,6*2,4+2,32+2,32+10,1+12,3+7) = 7,122 [A]</t>
  </si>
  <si>
    <t>45131A</t>
  </si>
  <si>
    <t>PODKLADNÍ A VÝPLŇOVÉ VRSTVY Z PROSTÉHO BETONU C20/25</t>
  </si>
  <si>
    <t>beton C20/25n XF3, lože pod kamennou dlažbou a pod schodištěm min. tl.150 mm</t>
  </si>
  <si>
    <t>0,15*7,5 = 1,125 [A]</t>
  </si>
  <si>
    <t>45157</t>
  </si>
  <si>
    <t>PODKLADNÍ A VÝPLŇOVÉ VRSTVY Z KAMENIVA TĚŽENÉHO</t>
  </si>
  <si>
    <t>obsyp PE fólie za rubem opěr ze štěrkopísku tl.150 + 150 mm</t>
  </si>
  <si>
    <t>43,212*(0,15+0,15) = 12,964 [A]</t>
  </si>
  <si>
    <t>45852</t>
  </si>
  <si>
    <t>VÝPLŇ ZA OPĚRAMI A ZDMI Z KAMENIVA DRCENÉHO</t>
  </si>
  <si>
    <t>ochranný obsyp s drenážní funkcí za opěrami a křídly se samostatným základem, štěrkopísek 0/63 ŠPA dle ČSN EN 13 285</t>
  </si>
  <si>
    <t>OP1 a OP7 0,35*2,59*2 = 1,813 [A]</t>
  </si>
  <si>
    <t>položka zahrnuje:
- dodávku drceného kameniva předepsané frakce a zásyp s předepsaným zhutněním včetně mimostaveništní a vnitrostaveništní dopravy</t>
  </si>
  <si>
    <t>45860</t>
  </si>
  <si>
    <t>VÝPLŇ ZA OPĚRAMI A ZDMI Z MEZEROVITÉHO BETONU</t>
  </si>
  <si>
    <t>přechodové klíny</t>
  </si>
  <si>
    <t>OP1 a OP7 0,75*2,59*2 = 3,885 [A]</t>
  </si>
  <si>
    <t>položka zahrnuje:
- dodávku mezerovitého betonu předepsané kvality a zásyp se zhutněním včetně mimostaveništní a vnitrostaveništní dopravy</t>
  </si>
  <si>
    <t>461211</t>
  </si>
  <si>
    <t>PATKY Z LOMOVÉHO KAMENE NA SUCHO</t>
  </si>
  <si>
    <t>ukončení rovnaniny z kamene patkou z kamene 250-500kg/ks v toku</t>
  </si>
  <si>
    <t>5,1*2*1,0*1,0 = 10,200 [A]</t>
  </si>
  <si>
    <t>položka zahrnuje:
- nutné zemní práce (hloubení rýh a pod.)
- dodání a uložení lomového kamene předepsané frakce do předepsaného tvaru, včetně mimostaveništní a vnitrostaveništní dopravy</t>
  </si>
  <si>
    <t>46321</t>
  </si>
  <si>
    <t>ROVNANINA Z LOMOVÉHO KAMENE</t>
  </si>
  <si>
    <t>rovnanina z kamene 250kg/ks a 150kg/ks</t>
  </si>
  <si>
    <t>"250kg/ks"_x000d_
 pod pole 2 65,5*0,4 = 26,200 [A]_x000d_
 pole 4 levý břeh 30*0,4*1,1 = 13,200 [B]_x000d_
 pole 4 a 5 pravý břeh 50*0,4*1,1 = 22,000 [C]_x000d_
 "150kg/ks"_x000d_
 pole 6 48*0,4 = 19,200 [D]_x000d_
 Celkem: A+B+C+D = 80,600 [E]</t>
  </si>
  <si>
    <t>položka zahrnuje:
- dodávku a vyrovnání lomového kamene předepsané frakce do předepsaného tvaru včetně mimostaveništní a vnitrostaveništní dopravy
není-li v zadávací dokumentaci uvedeno jinak, jedná se o nakupovaný materiál</t>
  </si>
  <si>
    <t>prané kamenivo na straně polikliniky a na konci lávky vpravo</t>
  </si>
  <si>
    <t>0,1*(192+4) = 19,600 [A]</t>
  </si>
  <si>
    <t>465512</t>
  </si>
  <si>
    <t>DLAŽBY Z LOMOVÉHO KAMENE NA MC</t>
  </si>
  <si>
    <t>lomový kámen v tl. 200 mm, vč. spárování hmotou s odolností XF4</t>
  </si>
  <si>
    <t>0,2*7,5 = 1,500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</si>
  <si>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</si>
  <si>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podklad pod prané kamenivo - využití materiálu ze zpevněné plochy pro těžkou techniku</t>
  </si>
  <si>
    <t>192+4 = 196,000 [A]</t>
  </si>
  <si>
    <t>56336</t>
  </si>
  <si>
    <t>VOZOVKOVÉ VRSTVY ZE ŠTĚRKODRTI TL. DO 300MM</t>
  </si>
  <si>
    <t>zpevnění plochy pro pojezd těžké techniky, včetně odstranění a využití do podkladních vrstev vozovky a chodníků a pod pramé kamenivo</t>
  </si>
  <si>
    <t>zpevněná plocha pro těžkou techniku 600 = 600,000 [A]</t>
  </si>
  <si>
    <t>711509</t>
  </si>
  <si>
    <t>OCHRANA IZOLACE NA POVRCHU TEXTILIÍ</t>
  </si>
  <si>
    <t xml:space="preserve">Ochrana izolace spodní stavby.
Netkaná separační geotextílie s odolností proti statickému protlačení  (CBR) &gt;4 kN, odolnost proti protržení &lt;10 mm, pevnost v tahu &gt;10kN/m</t>
  </si>
  <si>
    <t xml:space="preserve">těsnící fólie: 43,212*2 = 86,424 [A]_x000d_
 křídlaOP1 samostatná: 19,8+17,2+11,6+10,5+0,7*(10,9+8,9) = 72,960 [B]_x000d_
 OP1 základ s lícem opěry: 11*0,7+16,6+0,7*5,6 = 28,220 [C]_x000d_
 P2 a P3 1,42+1,3*3*0,75*2 = 7,270 [D]_x000d_
 P4 základ : 0,75*(4,4+2,0+2,0) = 6,300 [E]_x000d_
 P5,6 základ : 1,15*(4,4*2+2,0+2,0) = 14,720 [F]_x000d_
 křídlaOP7 samostatná: 7,8+7+0,6*4,775 = 17,665 [G]_x000d_
 OP7 základ s lícem opěry a  křídly: 2,6+3,2+2,3+1,5*0,7+0,5*3,19+0,8*3,19+0,5 = 13,797 [H]_x000d_
 Celkem: A+B+C+D+E+F+G+H = 247,356 [I]</t>
  </si>
  <si>
    <t xml:space="preserve">položka zahrnuje:
- dodání  předepsaného ochranného materiálu
- zřízení ochrany izolace</t>
  </si>
  <si>
    <t>78387</t>
  </si>
  <si>
    <t>NÁTĚRY BETON KONSTR TYP S11 (OS-F)</t>
  </si>
  <si>
    <t>pochůzí a pojízdná izolace na povrchu mostovky splňující požadavky pro daný typ konstrukce</t>
  </si>
  <si>
    <t>285 = 285,000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</si>
  <si>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</si>
  <si>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87533</t>
  </si>
  <si>
    <t>POTRUBÍ DREN Z TRUB PLAST DN DO 150MM</t>
  </si>
  <si>
    <t>vyústění drenáže rubu opěry přes dřík tr. PE DN 150
drenáž za rubem opěry tr. PE DN 150
drenáž za rubem křídel tr. PE DN 150</t>
  </si>
  <si>
    <t>vyústění drenáže přes dřík: 1,0*2 = 2,000 [A]_x000d_
 drenáž za rubem opěry a křídel: 10,9+8,9+2,59*2+4,775+2,5 = 32,255 [B]_x000d_
 Celkem: A+B = 34,255 [C]</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</si>
  <si>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</si>
  <si>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87634</t>
  </si>
  <si>
    <t>CHRÁNIČKY Z TRUB PLASTOVÝCH DN DO 200MM</t>
  </si>
  <si>
    <t>chránička v opěře pro vyústění drenáže</t>
  </si>
  <si>
    <t>2*1,15 = 2,300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</si>
  <si>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</si>
  <si>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87727</t>
  </si>
  <si>
    <t>CHRÁNIČKY PŮLENÉ Z TRUB PLAST DN DO 100MM</t>
  </si>
  <si>
    <t>1/2 tr. D 90 pro odvodnění ul.prahu</t>
  </si>
  <si>
    <t>2*3,19 = 6,380 [A]</t>
  </si>
  <si>
    <t xml:space="preserve">položky pro zhotovení potrubí platí bez ohledu na sklon
zahrnuje:
- výrobní dokumentaci (včetně technologického předpisu)
- dodání veškerého trubního a pomocného materiálu  (trouby včetně podélného rozpůlení,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</si>
  <si>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9111A1</t>
  </si>
  <si>
    <t>ZÁBRADLÍ SILNIČNÍ S VODOR MADLY - DODÁVKA A MONTÁŽ</t>
  </si>
  <si>
    <t>za lávkou vpravo podél vozovky</t>
  </si>
  <si>
    <t>12 = 12,000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</si>
  <si>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</si>
  <si>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9112B1</t>
  </si>
  <si>
    <t>ZÁBRADLÍ MOSTNÍ SE SVISLOU VÝPLNÍ - DODÁVKA A MONTÁŽ</t>
  </si>
  <si>
    <t>zábradlí na křídlech s výplní z nerez sítě z ocelových lanek</t>
  </si>
  <si>
    <t>10,9+8,9+2,59+1,35+4,77 = 28,510 [A]</t>
  </si>
  <si>
    <t>položka zahrnuje:
dodání zábradlí včetně předepsané povrchové úpravy
kotvení sloupků, t.j. kotevní desky, šrouby z nerez oceli, vrty a zálivku, pokud zadávací dokumentace nestanoví jinak
případné nivelační hmoty pod kotevní desky</t>
  </si>
  <si>
    <t>91345</t>
  </si>
  <si>
    <t>NIVELAČNÍ ZNAČKY KOVOVÉ</t>
  </si>
  <si>
    <t xml:space="preserve">položka zahrnuje:  
- dodání a osazení nivelační značky včetně nutných zemních prací  
- vnitrostaveništní a mimostaveništní dopravu
- měřičské terčíky</t>
  </si>
  <si>
    <t>OP1 2+3+3 = 8,000 [A]_x000d_
 P2 2 = 2,000 [B]_x000d_
 P3 2 = 2,000 [C]_x000d_
 OP7 2+3 = 5,000 [D]_x000d_
 Celkem: A+B+C+D = 17,000 [E]</t>
  </si>
  <si>
    <t>položka zahrnuje:
- dodání a osazení nivelační značky včetně nutných zemních prací
- vnitrostaveništní a mimostaveništní dopravu</t>
  </si>
  <si>
    <t>91355</t>
  </si>
  <si>
    <t>EVIDENČNÍ ČÍSLO MOSTU</t>
  </si>
  <si>
    <t>označení mostu</t>
  </si>
  <si>
    <t>položka zahrnuje štítek s evidenčním číslem mostu, sloupek dopravní značky včetně osazení a nutných zemních prací a zabetonování</t>
  </si>
  <si>
    <t>91710</t>
  </si>
  <si>
    <t>OBRUBY Z BETONOVÝCH PALISÁD</t>
  </si>
  <si>
    <t>3,5*0,8*0,16 = 0,448 [A]</t>
  </si>
  <si>
    <t>Položka zahrnuje:
dodání a pokládku betonových palisád o rozměrech předepsaných zadávací dokumentací
betonové lože i boční betonovou opěrku.</t>
  </si>
  <si>
    <t>obruby z bet. C30/37 XF4, lemování dlažby na styku se zeminou, vč. osazení do lože z betonu C20/25n XF3</t>
  </si>
  <si>
    <t>u OP7 16 = 16,000 [A]</t>
  </si>
  <si>
    <t>obruby z bet. C30/37 XF4, lemování dlažby podél vozovky, vč. osazení do lože z betonu C20/25n XF3</t>
  </si>
  <si>
    <t>u OP7 18,2 = 18,200 [A]</t>
  </si>
  <si>
    <t>931182</t>
  </si>
  <si>
    <t>VÝPLŇ DILATAČNÍCH SPAR Z POLYSTYRENU TL 20MM</t>
  </si>
  <si>
    <t>1,3*0,7*2+4,4*1,5+1,8*0,3*2+1,4*0,3*2+0,6*1*4+1,65*0,3+0,7*0,9 = 13,865 [A]</t>
  </si>
  <si>
    <t>položka zahrnuje dodávku a osazení předepsaného materiálu, očištění ploch spáry před úpravou, očištění okolí spáry po úpravě</t>
  </si>
  <si>
    <t>931311</t>
  </si>
  <si>
    <t>TĚSNĚNÍ DILATAČ SPAR ASF ZÁLIVKOU PRŮŘ DO 100MM2</t>
  </si>
  <si>
    <t>těsnění spar asfaltovou zálivkou nebo tmelem podél mostních závěrů a obrub</t>
  </si>
  <si>
    <t>mezi křídly a závěrnými zídkami ve styku s živičnou vozovkou stezky 22+5 = 27,000 [A]_x000d_
 podél silniční obruby 18,2 = 18,200 [B]_x000d_
 Celkem: A+B = 45,200 [C]</t>
  </si>
  <si>
    <t>položka zahrnuje dodávku a osazení předepsaného materiálu, očištění ploch spáry před úpravou, očištění okolí spáry po úpravě
nezahrnuje těsnící profil</t>
  </si>
  <si>
    <t>93135</t>
  </si>
  <si>
    <t>TĚSNĚNÍ DILATAČ SPAR PRYŽ PÁSKOU NEBO KRUH PROFILEM</t>
  </si>
  <si>
    <t>předtěsnění asfaltových zálivek podél římsových obrub na úrovni obrusné vrstvy</t>
  </si>
  <si>
    <t>93151</t>
  </si>
  <si>
    <t>MOSTNÍ ZÁVĚRY POVRCHOVÉ POSUN DO 60MM</t>
  </si>
  <si>
    <t>spec. mostní závěr pro ocelové lávky z nerez plechu odolnému proti posypovým solím</t>
  </si>
  <si>
    <t>3,19*2 = 6,380 [A]</t>
  </si>
  <si>
    <t xml:space="preserve">-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</si>
  <si>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933331</t>
  </si>
  <si>
    <t>ZKOUŠKA INTEGRITY ULTRAZVUKEM V TRUBKÁCH PILOT SYSTÉMOVÝCH</t>
  </si>
  <si>
    <t>Kontrola celistvosti pilot metodou CHA na 20% pilot z každé skupiny pilot. Včetně technického vybavení pilot pro provedení těchto zkoušek.</t>
  </si>
  <si>
    <t xml:space="preserve">Položka zahrnuje kompletní dodávku se všemi pomocnými a doplňujícími pracemi a součástmi; 
- veškeré potřebné mechanismy; 
- podklady a dokumentaci zkoušky; 
- případné stavební práce spojené s přípravou a provedením zkoušky; 
- veškerá zkušební a měřící zařízení vč. opotřebení a nájmu; 
- výpomoce při vlastní zkoušce; 
- provedení vlastní zkoušky a její vyhodnocení, včetně všech měření a dalších potřebných činností; 
-  dodávka a montáž měřících trubek.</t>
  </si>
  <si>
    <t>933333</t>
  </si>
  <si>
    <t>ZKOUŠKA INTEGRITY ULTRAZVUKEM ODRAZ METOD PIT PILOT SYSTÉMOVÝCH</t>
  </si>
  <si>
    <t>8+8 = 16,000 [A]</t>
  </si>
  <si>
    <t>Položka obsahuje podklady a dokumentaci zkoušky; 
- případné stavební práce spojené s přípravou a provedením zkoušky; 
- veškerá zkušební a měřící zařízení vč. opotřebení a nájmu; 
- výpomoce při vlastní zkoušce; 
- provedení vlastní zkoušky a její vyhodnocení.</t>
  </si>
  <si>
    <t>93640</t>
  </si>
  <si>
    <t>DROBNÉ DOPLŇK KONSTR KAMENNÉ</t>
  </si>
  <si>
    <t>čedičová žlabovka pro odvodnění úložného prahu dle VL4 204.3, vč. osazení do malty M25 XF4</t>
  </si>
  <si>
    <t>2*0,25 = 0,500 [A]</t>
  </si>
  <si>
    <t>Položka zahrnuje veškerý materiál, výrobky a polotovary, včetně mimostaveništní a vnitrostaveništní dopravy (rovněž přesuny), včetně naložení a složení,případně s uložením.</t>
  </si>
  <si>
    <t>966156</t>
  </si>
  <si>
    <t>BOURÁNÍ KONSTRUKCÍ Z PROST BETONU S ODVOZEM DO 12KM</t>
  </si>
  <si>
    <t>bourání šablon pro vrtání pilot</t>
  </si>
  <si>
    <t>7,122 = 7,122 [A]</t>
  </si>
  <si>
    <t>SO 251</t>
  </si>
  <si>
    <t>šablony pro vrtánía stávající stěna PPO 1,386+22,95 = 24,336 [A]_x000d_
 z hloubení jam 7,6 = 7,600 [B]_x000d_
 Celkem: A+B = 31,936 [C]</t>
  </si>
  <si>
    <t>0,8*9,5 = 7,600 [A]</t>
  </si>
  <si>
    <t>zásyp po vybourání zdi z betonového recyklátu</t>
  </si>
  <si>
    <t>1,9*9,5 = 18,050 [A]</t>
  </si>
  <si>
    <t>9*5*0,315*0,315*3,14 = 14,020 [A]</t>
  </si>
  <si>
    <t>14,02*0,1 = 1,402 [A]</t>
  </si>
  <si>
    <t>80% délky piloty 9*5*0,8 = 36,000 [A]</t>
  </si>
  <si>
    <t>20% délky piloty 9*5*0,2 = 9,000 [A]</t>
  </si>
  <si>
    <t>(6,83+1,67)*0,75*0,75 = 4,781 [A]</t>
  </si>
  <si>
    <t>4,781*0,17 = 0,813 [A]</t>
  </si>
  <si>
    <t>pod základy: 0,1*(7+1,8)*1,05 = 0,924 [A]</t>
  </si>
  <si>
    <t>0,15*1,05*(7+1,8) = 1,386 [A]</t>
  </si>
  <si>
    <t>311325</t>
  </si>
  <si>
    <t>ZDI A STĚNY PODP A VOL ZE ŽELEZOBET DO C30/37</t>
  </si>
  <si>
    <t>Dřík zdi z betonu C30/37 XF4</t>
  </si>
  <si>
    <t>(1,7+6,83)*0,3*3,2 = 8,189 [A]</t>
  </si>
  <si>
    <t>311365</t>
  </si>
  <si>
    <t>VÝZTUŽ ZDÍ A STĚN PODP A VOL Z OCELI 10505, B500B</t>
  </si>
  <si>
    <t>předpoklad 170kg/m3</t>
  </si>
  <si>
    <t>0,17*8,189 = 1,392 [A]</t>
  </si>
  <si>
    <t>(0,75+0,75+0,45+0,2+0,2)*6,9+1,7 = 17,915 [A]</t>
  </si>
  <si>
    <t>3,2*0,3+0,75*0,75 = 1,523 [A]</t>
  </si>
  <si>
    <t>3,9 = 3,900 [A]</t>
  </si>
  <si>
    <t>1,05*0,15*(7+1,8) = 1,386 [A]</t>
  </si>
  <si>
    <t>bourání stávající stěny PPO</t>
  </si>
  <si>
    <t>2,7*(1,67+6,83) = 22,950 [A]</t>
  </si>
  <si>
    <t>SO 411</t>
  </si>
  <si>
    <t>744Y0</t>
  </si>
  <si>
    <t>Přeložka vedení</t>
  </si>
  <si>
    <t>Projektová dokumentace 208 785,15 Kč
Vlastní náklady stavby 988 543,80 Kč
Ostatní náklady stavby 394 801,3 Kč
Demontáže 45 000Kč</t>
  </si>
  <si>
    <t>1. Položka obsahuje:
 – veškeré náklady na přeložku rozvodnice, demontáž, přemístění do 20m, montáž
 – demontáž a montáž přívodních kabelů z rozvaděče
2. Položka neobsahuje:
 X
3. Způsob měření:
Udává se počet kusů kompletní konstrukce nebo práce.</t>
  </si>
  <si>
    <t>SO 432</t>
  </si>
  <si>
    <t>D1</t>
  </si>
  <si>
    <t>Popis položky</t>
  </si>
  <si>
    <t>Pol1</t>
  </si>
  <si>
    <t>Jistič 20B/3</t>
  </si>
  <si>
    <t>Pol2</t>
  </si>
  <si>
    <t>Jistič 10B/1</t>
  </si>
  <si>
    <t>Pol3</t>
  </si>
  <si>
    <t>Svodič typ 1+2</t>
  </si>
  <si>
    <t>set</t>
  </si>
  <si>
    <t>Pol4</t>
  </si>
  <si>
    <t>UPS Trio</t>
  </si>
  <si>
    <t>Pol5</t>
  </si>
  <si>
    <t>Řídící jednotka DALI (dodávka s osvětlením)</t>
  </si>
  <si>
    <t>Pol6</t>
  </si>
  <si>
    <t>Zdroj 230/24V DC, 100W, DALI, reg. sek. ±5V (dodávka s osvětlením)</t>
  </si>
  <si>
    <t>Pol7</t>
  </si>
  <si>
    <t>Konvertor DALI (dodávka s osvětlením)</t>
  </si>
  <si>
    <t>Pol8</t>
  </si>
  <si>
    <t>PE</t>
  </si>
  <si>
    <t>Pol9</t>
  </si>
  <si>
    <t>N</t>
  </si>
  <si>
    <t>Pol10</t>
  </si>
  <si>
    <t>L</t>
  </si>
  <si>
    <t>Pol11</t>
  </si>
  <si>
    <t>Podružný materiál, svorky, vývodky ...</t>
  </si>
  <si>
    <t>Pol12</t>
  </si>
  <si>
    <t>Rozvaděč P-600/900/250, IP44/20</t>
  </si>
  <si>
    <t>D1.1</t>
  </si>
  <si>
    <t>Pol13</t>
  </si>
  <si>
    <t>chránička např. Kopoflex D90</t>
  </si>
  <si>
    <t>Pol14</t>
  </si>
  <si>
    <t>chránička dělená např. Kopohalf D110 prostávající kabel. inž. sítě</t>
  </si>
  <si>
    <t>D1.2</t>
  </si>
  <si>
    <t>Pol15</t>
  </si>
  <si>
    <t>CYKY-J 4x10</t>
  </si>
  <si>
    <t>Pol16</t>
  </si>
  <si>
    <t>CYKY-0 2x2,5</t>
  </si>
  <si>
    <t>Pol17</t>
  </si>
  <si>
    <t>CYKY-J 3x1,5</t>
  </si>
  <si>
    <t>Pol18</t>
  </si>
  <si>
    <t>Kabelová spojka 4x10mm2</t>
  </si>
  <si>
    <t>Pol19</t>
  </si>
  <si>
    <t>Ukončení kabelu smršťovací záklopkou 4x10mm2</t>
  </si>
  <si>
    <t>D1.3</t>
  </si>
  <si>
    <t>Pol20</t>
  </si>
  <si>
    <t>Stožár bezpaticový JB10, žárový zinek</t>
  </si>
  <si>
    <t>Pol21</t>
  </si>
  <si>
    <t>Dvojvýložník kolmý 0,5m, žárový zinek</t>
  </si>
  <si>
    <t>Pol22</t>
  </si>
  <si>
    <t>Elektrovýzbroj stožáru SV-/2</t>
  </si>
  <si>
    <t>Pol23</t>
  </si>
  <si>
    <t xml:space="preserve">Pojistková patrona   6A</t>
  </si>
  <si>
    <t>D1.4</t>
  </si>
  <si>
    <t>Pol24</t>
  </si>
  <si>
    <t>VO2.*- Sv. LED 36W, 4000K, IP66, uliční, optika pro cyklostezky</t>
  </si>
  <si>
    <t>Pol25</t>
  </si>
  <si>
    <t>LED profil LMD MA.1000/04W opal IP-PM</t>
  </si>
  <si>
    <t>D1.5</t>
  </si>
  <si>
    <t>Pol26</t>
  </si>
  <si>
    <t>svorka spojovací odb. SR03</t>
  </si>
  <si>
    <t>Pol27</t>
  </si>
  <si>
    <t>svorka připojovací SP</t>
  </si>
  <si>
    <t>Pol28</t>
  </si>
  <si>
    <t>FeZn 10</t>
  </si>
  <si>
    <t>Pol29</t>
  </si>
  <si>
    <t>FeZn 30x4</t>
  </si>
  <si>
    <t>D1.6</t>
  </si>
  <si>
    <t>Pol30</t>
  </si>
  <si>
    <t>Dodavatelská dokumentace a projekt skutečného provedení</t>
  </si>
  <si>
    <t>HOD</t>
  </si>
  <si>
    <t>Pol31</t>
  </si>
  <si>
    <t>Vytýčení stáv. inž. sítí</t>
  </si>
  <si>
    <t>Pol32</t>
  </si>
  <si>
    <t>Vyhledání připojovacího místa, připojení na stávající soustavu</t>
  </si>
  <si>
    <t>Pol33</t>
  </si>
  <si>
    <t>Geodetické práce, zaměření</t>
  </si>
  <si>
    <t>Pol34</t>
  </si>
  <si>
    <t>Přesun hmot a režie</t>
  </si>
  <si>
    <t>Pol35</t>
  </si>
  <si>
    <t>Mechanizační prostředky</t>
  </si>
  <si>
    <t>Pol36</t>
  </si>
  <si>
    <t>Podružný materiál</t>
  </si>
  <si>
    <t>Pol37</t>
  </si>
  <si>
    <t>Revize</t>
  </si>
  <si>
    <t>D1.7</t>
  </si>
  <si>
    <t>Pol38</t>
  </si>
  <si>
    <t>Kabel. rýha 35x80 vč. lože, položení fólie, záhozu a hutnění</t>
  </si>
  <si>
    <t>Pol39</t>
  </si>
  <si>
    <t xml:space="preserve">Trubkový základ pro stožáry VO do 10m,  včetně výkopu a záhozu</t>
  </si>
  <si>
    <t>Pol40</t>
  </si>
  <si>
    <t>Vytýčení trasy</t>
  </si>
  <si>
    <t>Pol41</t>
  </si>
  <si>
    <t>Beton do základu</t>
  </si>
  <si>
    <t>Pol42</t>
  </si>
  <si>
    <t>Křižovatka s ostatními sítěmi</t>
  </si>
  <si>
    <t>Pol43</t>
  </si>
  <si>
    <t>Rozebrání dlažby</t>
  </si>
  <si>
    <t>Pol44</t>
  </si>
  <si>
    <t>Vyspravení dlažby</t>
  </si>
  <si>
    <t>SO 433</t>
  </si>
  <si>
    <t>chránička např. Kopodur D90</t>
  </si>
  <si>
    <t>Stožár přechodový, bezpaticový, žárový zinek, např. STP6</t>
  </si>
  <si>
    <t>Výložník kolmý 1m, žárový zinek</t>
  </si>
  <si>
    <t>Elektrovýzbroj stožáru SV-/1</t>
  </si>
  <si>
    <t xml:space="preserve">VO1.*- Sv. LED 36W, 4000K, IP66,  optika pro přechody</t>
  </si>
  <si>
    <t>Kabelová rýha 50x120 vč. lože, položení fólie, záhozu a hutnění</t>
  </si>
  <si>
    <t xml:space="preserve">Trubkový základ pro stožáry VO do 6m,  včetně výkopu a záhozu</t>
  </si>
  <si>
    <t>SO 462</t>
  </si>
  <si>
    <t>Práce osta</t>
  </si>
  <si>
    <t>Práce ostatní a spol</t>
  </si>
  <si>
    <t>Práce spojené s úpravou stávajícího rozvodu, připojení nově řešených přkládaných tras do stávajícíhch rozvaděčů</t>
  </si>
  <si>
    <t>Zabezpečení pracoviště pomocí výstražných pásek</t>
  </si>
  <si>
    <t>Križování s ostatními inženýrskými sítěmi</t>
  </si>
  <si>
    <t>10</t>
  </si>
  <si>
    <t>Geodetické zaměření trasy</t>
  </si>
  <si>
    <t>11</t>
  </si>
  <si>
    <t>Stožár bezpaticový třístupňový - 6m, sloup, průměr 133mm, žárový zinek</t>
  </si>
  <si>
    <t>12</t>
  </si>
  <si>
    <t>Betonová základová patka, 1x1x1,5m, včetně výkopu</t>
  </si>
  <si>
    <t>13</t>
  </si>
  <si>
    <t>Samonosný optický kabel 48x SM 9/125, G.652D, MLT, 2x PE, optický kabel samonostný ADSS, černý, 12,8mm, 5,5kN, UV stabilní, převěsy do 150m</t>
  </si>
  <si>
    <t>14</t>
  </si>
  <si>
    <t>Kotva pro uchycení samonosných optických kabelů</t>
  </si>
  <si>
    <t>15</t>
  </si>
  <si>
    <t>Držák pro kotvy kabelových převěsů, montáž na sloup</t>
  </si>
  <si>
    <t>16</t>
  </si>
  <si>
    <t>Spojka optických kabelů: Optická zemní spojka s možností instalace pod zem nebo ven, například na sloup a slouží pro spojení optických kabelů, v maximálním počt</t>
  </si>
  <si>
    <t>Spojka optických kabelů: Optická zemní spojka s možností instalace pod zem nebo ven, například na sloup a slouží pro spojení optických kabelů, v maximálním počtu 144 vláken v 6ti vestavěných optických kazetách. Každá kazeta pojme až 24 svárů a to ve 2 řadách. Zemní spojka má krytí IP68. Technické parametry Fyzické charakteristiky Stupeň krytí: IP68 Šířka [mm]: 220 Výška [mm]: 500 Hloubka [mm]: 190</t>
  </si>
  <si>
    <t>17</t>
  </si>
  <si>
    <t>Montážní příslušenství</t>
  </si>
  <si>
    <t>18</t>
  </si>
  <si>
    <t>Optický kabel FO SM 9/125, 48 vláken - finální trasa</t>
  </si>
  <si>
    <t>19</t>
  </si>
  <si>
    <t>Kabelová zemní komora s víkem (zatížení do 500kg) vč. dna a průchodek, 495x403x407mm</t>
  </si>
  <si>
    <t>20</t>
  </si>
  <si>
    <t>Drobný a podružný montážní materiál</t>
  </si>
  <si>
    <t>21</t>
  </si>
  <si>
    <t>Práce spojené se zakončením optického kabelu ve stávajících rozvaděčích - finální řešení</t>
  </si>
  <si>
    <t>22</t>
  </si>
  <si>
    <t>Kabelová chránička KOPOFLEX D=40</t>
  </si>
  <si>
    <t>23</t>
  </si>
  <si>
    <t>Kabelová chránička HDPE 40/33</t>
  </si>
  <si>
    <t>24</t>
  </si>
  <si>
    <t>Mikrotrubíčka HDPE 10/8</t>
  </si>
  <si>
    <t>25</t>
  </si>
  <si>
    <t>Práce spojené s instalací kabelu provizorní přeložky na závěsné sloupy</t>
  </si>
  <si>
    <t>26</t>
  </si>
  <si>
    <t xml:space="preserve">Práce spojené s demontáží provizorní trasy, vytažení stávajícího kabnelu a  instalací kabelu finální trasy v celé délce stávajícího kabelu v nově připravených i</t>
  </si>
  <si>
    <t xml:space="preserve">Práce spojené s demontáží provizorní trasy, vytažení stávajícího kabnelu a  instalací kabelu finální trasy v celé délce stávajícího kabelu v nově připravených i stávajících trasách</t>
  </si>
  <si>
    <t>27</t>
  </si>
  <si>
    <t>28</t>
  </si>
  <si>
    <t>Pomocné montážní práce</t>
  </si>
  <si>
    <t>29</t>
  </si>
  <si>
    <t>Měření a kontrola opického vedení - 48 vláken</t>
  </si>
  <si>
    <t>30</t>
  </si>
  <si>
    <t>Svařování optického vlákna</t>
  </si>
  <si>
    <t>31</t>
  </si>
  <si>
    <t>Uvedení do provozu, výchozí revize</t>
  </si>
  <si>
    <t>Výkopové p</t>
  </si>
  <si>
    <t>Výkopové práce v zem</t>
  </si>
  <si>
    <t>Hloubení kabelové rýhy v zemině Tř.3 šíře 350mm, hloubka 800mm</t>
  </si>
  <si>
    <t>Písková lože</t>
  </si>
  <si>
    <t>výstražná fólie z PVC</t>
  </si>
  <si>
    <t>Zához kabelové rýhy v zemině Tř.3 šíře 350mm, hloubka 800mm</t>
  </si>
  <si>
    <t>Provizorní úprava terénu v přírodní zemině</t>
  </si>
  <si>
    <t>6</t>
  </si>
  <si>
    <t>Podkladová vrstva z betonu nebo hlinobetonu</t>
  </si>
  <si>
    <t>SO 464</t>
  </si>
  <si>
    <t>Samonosný optický kabel 12x SM 9/125, G.652D, MLT, 2x PE, optický kabel samonostný ADSS, černý, 12,8mm, 5,5kN, UV stabilní, převěsy do 150m</t>
  </si>
  <si>
    <t>Spojka optických kabelů: Optická zemní spojka s možností instalace pod zem nebo ven, například na sloup a slouží pro spojení optických kabelů, v maximálním počtu 48 vláken v 4ti vestavěných optických kazetách. Každá kazeta pojme až 24 svárů a to ve 2 řadách. Zemní spojka má krytí IP68. Technické parametry Fyzické charakteristiky Stupeň krytí: IP68 Šířka [mm]: 220 Výška [mm]: 500 Hloubka [mm]: 190</t>
  </si>
  <si>
    <t>Optický kabel FO SM 9/125, 12 vláken - finální trasa</t>
  </si>
  <si>
    <t xml:space="preserve">Práce spojené s demontáží provizorní trasy, vytažení stávajícího kabnelu a  instalací kabelu finální trasy v nově připravených trasách</t>
  </si>
  <si>
    <t>SO 501</t>
  </si>
  <si>
    <t>713</t>
  </si>
  <si>
    <t>Izolace tepelné</t>
  </si>
  <si>
    <t>63153857</t>
  </si>
  <si>
    <t>Deska z miner.vlny tl. 80 mm 1000x600 mm, s hliníkovou fólií</t>
  </si>
  <si>
    <t>"17"</t>
  </si>
  <si>
    <t>63153850</t>
  </si>
  <si>
    <t>Deska z miner.vlny tl. 40 mm 1000x600 mm, s hliníkovou fólií</t>
  </si>
  <si>
    <t>"22"</t>
  </si>
  <si>
    <t>19420835</t>
  </si>
  <si>
    <t>Plech Al 99,5 1,00x1000x2000 mm</t>
  </si>
  <si>
    <t>KG</t>
  </si>
  <si>
    <t>"93,15"</t>
  </si>
  <si>
    <t>63153597</t>
  </si>
  <si>
    <t>Rohož izolační 3000x500x120mm</t>
  </si>
  <si>
    <t>"35"</t>
  </si>
  <si>
    <t>713411121</t>
  </si>
  <si>
    <t>Izolace tepelná potrubí pásy a drátem, 1vrstvá</t>
  </si>
  <si>
    <t>"126"</t>
  </si>
  <si>
    <t>63153860RX</t>
  </si>
  <si>
    <t>Deska z miner.vlny tl.120 mm 1000x600 mm, s hliníkovou fólií</t>
  </si>
  <si>
    <t>"52"</t>
  </si>
  <si>
    <t>63156017RX</t>
  </si>
  <si>
    <t>IKA 220 V DN 450 vrstvená tepelná izolace</t>
  </si>
  <si>
    <t>"2"</t>
  </si>
  <si>
    <t>71322567RT</t>
  </si>
  <si>
    <t>Izolace armatur DN500</t>
  </si>
  <si>
    <t>ks</t>
  </si>
  <si>
    <t>713491111</t>
  </si>
  <si>
    <t>Izolace - montáž oplechování pevného potrubí</t>
  </si>
  <si>
    <t>"19"</t>
  </si>
  <si>
    <t>713491112</t>
  </si>
  <si>
    <t>Izolace - montáž oplechování pevného ohybů</t>
  </si>
  <si>
    <t>"4"</t>
  </si>
  <si>
    <t>998713201</t>
  </si>
  <si>
    <t>Přesun hmot pro izolace tepelné, výšky do 6 m</t>
  </si>
  <si>
    <t>%</t>
  </si>
  <si>
    <t>"2475,668"</t>
  </si>
  <si>
    <t>733</t>
  </si>
  <si>
    <t>Rozvod potrubí</t>
  </si>
  <si>
    <t>31630515.ARX</t>
  </si>
  <si>
    <t>Oblouk K3 90° 11353.1 d 48,3 x 5 mm zesílený</t>
  </si>
  <si>
    <t>31630512.ARX</t>
  </si>
  <si>
    <t>Oblouk K3 90° 11353.1 d 42,4 x 5 mm zesílený</t>
  </si>
  <si>
    <t>"14"</t>
  </si>
  <si>
    <t>230022067</t>
  </si>
  <si>
    <t>Montáž trub.dílů přivař.do 3 kg tř.11-13, 114 x 3,</t>
  </si>
  <si>
    <t>733121175</t>
  </si>
  <si>
    <t>Potrubí hladké bezešvé níz./středotlaké D 168x4,5</t>
  </si>
  <si>
    <t>"1"</t>
  </si>
  <si>
    <t>230021033</t>
  </si>
  <si>
    <t>Montáž trub.dílů přivař.do 1kg tř.11-13,42 x 5</t>
  </si>
  <si>
    <t>"16"</t>
  </si>
  <si>
    <t>230022089</t>
  </si>
  <si>
    <t>Montáž trub.dílů přivař.do 3 kg tř.11-13, 168x4,5</t>
  </si>
  <si>
    <t>230021034</t>
  </si>
  <si>
    <t>Montáž trub.dílů přivař. do 1kg tř.11-13,48 x 5</t>
  </si>
  <si>
    <t>733123125</t>
  </si>
  <si>
    <t>Příplatek za zhotovení přípojek D 89 x 8,0 mm</t>
  </si>
  <si>
    <t>733155RT00</t>
  </si>
  <si>
    <t>Nátrubek varný DN 80 vnějšá závit</t>
  </si>
  <si>
    <t>733190225</t>
  </si>
  <si>
    <t>Tlaková zkouška ocelového hladkého potrubí D 89</t>
  </si>
  <si>
    <t>"3,5"</t>
  </si>
  <si>
    <t>31630533.A</t>
  </si>
  <si>
    <t>Oblouk K3 90° 11353.1 d 114,3 x 3,6 mm</t>
  </si>
  <si>
    <t>733111427</t>
  </si>
  <si>
    <t>Potrubí závit. zesílené svař. níz/středotl. DN 40</t>
  </si>
  <si>
    <t>"5"</t>
  </si>
  <si>
    <t>230022062</t>
  </si>
  <si>
    <t>Montáž trub.dílů přivař.do 3 kg tř.11-13, 89 x 8</t>
  </si>
  <si>
    <t>31630529</t>
  </si>
  <si>
    <t>Oblouk K3 90° 11353.1 d 88,9 x 8,0 mm</t>
  </si>
  <si>
    <t>31630539.A</t>
  </si>
  <si>
    <t>Oblouk K3 90° 11353.1 d 168,3 x 4,5 mm</t>
  </si>
  <si>
    <t>733121165</t>
  </si>
  <si>
    <t>Potrubí hladké bezešvé níz./středotlaké D 89x8,0</t>
  </si>
  <si>
    <t>733190232</t>
  </si>
  <si>
    <t>Tlaková zkouška ocelového hladkého potrubí D 133</t>
  </si>
  <si>
    <t>"11"</t>
  </si>
  <si>
    <t>733190217</t>
  </si>
  <si>
    <t>Tlaková zkouška ocelového hladkého potrubí D 51</t>
  </si>
  <si>
    <t>7332835R32</t>
  </si>
  <si>
    <t>T kus s jednoznačnými hrdly DN 32 zesílená stěna</t>
  </si>
  <si>
    <t>733121169</t>
  </si>
  <si>
    <t>Potrubí hladké bezešvé níz./středotlaké D 114x3,6</t>
  </si>
  <si>
    <t>998733201</t>
  </si>
  <si>
    <t>Přesun hmot pro rozvody potrubí, výšky do 6 m</t>
  </si>
  <si>
    <t>"972,9715"</t>
  </si>
  <si>
    <t>733111426</t>
  </si>
  <si>
    <t>Potrubí závit. zesílené svař. níz/středotl. DN 32</t>
  </si>
  <si>
    <t>"47"</t>
  </si>
  <si>
    <t>734</t>
  </si>
  <si>
    <t>Armatury</t>
  </si>
  <si>
    <t>734250RTX500</t>
  </si>
  <si>
    <t>Příslušenství přírubového spoje šrouby,matice,podložky a těsnění</t>
  </si>
  <si>
    <t>SOUBOR</t>
  </si>
  <si>
    <t>722259107</t>
  </si>
  <si>
    <t>Požární příslušenství - víčko spojky B 75</t>
  </si>
  <si>
    <t>4223910103</t>
  </si>
  <si>
    <t>Kohout kulový ocelový DN 100 dle PD</t>
  </si>
  <si>
    <t>230021026</t>
  </si>
  <si>
    <t>Montáž trub.dílů přivař. do 1kg tř.11-13, 38 x 2,6</t>
  </si>
  <si>
    <t>"3"</t>
  </si>
  <si>
    <t>31946628XR</t>
  </si>
  <si>
    <t>Příruba přivařovací s krkem PN 25 DN 500</t>
  </si>
  <si>
    <t>4223170105</t>
  </si>
  <si>
    <t>Kohout kulový ocelový , DN 32 dle PD</t>
  </si>
  <si>
    <t>230022057</t>
  </si>
  <si>
    <t>Montáž trub.dílů přivař.do 3 kg tř.11-13, 89 x 3,6</t>
  </si>
  <si>
    <t>"8"</t>
  </si>
  <si>
    <t>998734201</t>
  </si>
  <si>
    <t>Přesun hmot pro armatury, výšky do 6 m</t>
  </si>
  <si>
    <t>"12800,53"</t>
  </si>
  <si>
    <t>230033038</t>
  </si>
  <si>
    <t>Montáž přírubových spojů do PN 40, DN 500</t>
  </si>
  <si>
    <t>4223910102</t>
  </si>
  <si>
    <t>Kohout kulový ocelový DN 80 dle PD</t>
  </si>
  <si>
    <t>722253133</t>
  </si>
  <si>
    <t>Požární příslušenství-spojka hadicová požární B 75</t>
  </si>
  <si>
    <t>422836163RX</t>
  </si>
  <si>
    <t>Klapka uzavír.bezpřír, DN 500/PN 25 s převodovkou dle PD</t>
  </si>
  <si>
    <t>230021029</t>
  </si>
  <si>
    <t>Montáž trub.dílů přivař.do 1kg tř.11-13,44,5 x 2,6</t>
  </si>
  <si>
    <t>230025166</t>
  </si>
  <si>
    <t>Montáž trub.dílů přivař.do 250 kg, tř.11-13,457x10</t>
  </si>
  <si>
    <t>230024167</t>
  </si>
  <si>
    <t>Montáž trub.dílů přivař.do 50 kg tř.11-13, 508 x10</t>
  </si>
  <si>
    <t>42283655RX450</t>
  </si>
  <si>
    <t>Kardanový kompenzátor přívařovací DN 450 dle PD</t>
  </si>
  <si>
    <t>4223170106</t>
  </si>
  <si>
    <t>Kohout kulový ocelový, DN 40 dle PD</t>
  </si>
  <si>
    <t>230038228R0X</t>
  </si>
  <si>
    <t>Montáž přírub. armatur, 2 příruby, PN 40, DN 500</t>
  </si>
  <si>
    <t>767</t>
  </si>
  <si>
    <t>Konstrukce zámečnické</t>
  </si>
  <si>
    <t>953981101</t>
  </si>
  <si>
    <t>Chemické kotvy do betonu, hl. 80 mm, M 8, ampule</t>
  </si>
  <si>
    <t>230050015</t>
  </si>
  <si>
    <t>Montáž uložení přivařením DN 400 a výše</t>
  </si>
  <si>
    <t>"1780"</t>
  </si>
  <si>
    <t>998767201</t>
  </si>
  <si>
    <t>Přesun hmot pro zámečnické konstr., výšky do 6 m</t>
  </si>
  <si>
    <t>"4136,8125"</t>
  </si>
  <si>
    <t>230050003</t>
  </si>
  <si>
    <t>Montáž uložení přišroubováním do DN 150</t>
  </si>
  <si>
    <t>13611220</t>
  </si>
  <si>
    <t>Plech hladký S235JR 6x1000x2000 mm</t>
  </si>
  <si>
    <t>"0,0012"</t>
  </si>
  <si>
    <t>42391135</t>
  </si>
  <si>
    <t>Objímka ocelová pro tři šrouby DN 100</t>
  </si>
  <si>
    <t>31179125</t>
  </si>
  <si>
    <t>Tyč závitová M8, DIN 975, poz.</t>
  </si>
  <si>
    <t>"0,5"</t>
  </si>
  <si>
    <t>230050005</t>
  </si>
  <si>
    <t>Montáž uložení přišroubováním DN 400 a výše</t>
  </si>
  <si>
    <t>767995101</t>
  </si>
  <si>
    <t>Výroba a montáž kov. atypických konstr. do 5 kg</t>
  </si>
  <si>
    <t>"1,2"</t>
  </si>
  <si>
    <t>42391010</t>
  </si>
  <si>
    <t>Objímka ocelová pro dva šrouby DN 32</t>
  </si>
  <si>
    <t>230050013</t>
  </si>
  <si>
    <t>Montáž uložení přivařením do DN 150</t>
  </si>
  <si>
    <t>230050012</t>
  </si>
  <si>
    <t>Montáž uložení přivařením do DN 50</t>
  </si>
  <si>
    <t>42392275</t>
  </si>
  <si>
    <t>Podpěra kluzná ON 130802 DN 500</t>
  </si>
  <si>
    <t>SADA</t>
  </si>
  <si>
    <t>42392271RTX</t>
  </si>
  <si>
    <t>Sedlo podpěr DN 450/710</t>
  </si>
  <si>
    <t>"15"</t>
  </si>
  <si>
    <t>230050002</t>
  </si>
  <si>
    <t>Montáž uložení přišroubováním do DN 50</t>
  </si>
  <si>
    <t>42392275RTX</t>
  </si>
  <si>
    <t>Podpěra kluzná DN 450/710</t>
  </si>
  <si>
    <t>4239245RTZ</t>
  </si>
  <si>
    <t>Kluzná deska s PTFE deskou dle PD</t>
  </si>
  <si>
    <t>42310115</t>
  </si>
  <si>
    <t>Objímka dvoušroubová 40-46 mm 5/4"</t>
  </si>
  <si>
    <t>"7"</t>
  </si>
  <si>
    <t>42391015</t>
  </si>
  <si>
    <t>Objímka ocelová pro dva šrouby DN 40</t>
  </si>
  <si>
    <t>783</t>
  </si>
  <si>
    <t>Nátěry</t>
  </si>
  <si>
    <t>783225100</t>
  </si>
  <si>
    <t>Nátěr syntetický kovových konstrukcí 2x + 1x email</t>
  </si>
  <si>
    <t>"4,5"</t>
  </si>
  <si>
    <t>783226100</t>
  </si>
  <si>
    <t>Nátěr syntetický kovových konstrukcí základní</t>
  </si>
  <si>
    <t>"99"</t>
  </si>
  <si>
    <t>783903811</t>
  </si>
  <si>
    <t>Odmaštění chemickými rozpouštědly</t>
  </si>
  <si>
    <t>"103,5"</t>
  </si>
  <si>
    <t>94</t>
  </si>
  <si>
    <t>Lešení a stavební výtahy</t>
  </si>
  <si>
    <t>945942002</t>
  </si>
  <si>
    <t>Montáž závěs. leš., potr. mosty, H 10 m, 150 kg/m2</t>
  </si>
  <si>
    <t>"84"</t>
  </si>
  <si>
    <t>944944081</t>
  </si>
  <si>
    <t>Demontáž ochranné sítě z umělých vláken</t>
  </si>
  <si>
    <t>945942092</t>
  </si>
  <si>
    <t>Příplatek za každý měsíc použití lešení k pol.2002</t>
  </si>
  <si>
    <t>944944101</t>
  </si>
  <si>
    <t>Montáž záchytné sítě z umělých vláken nebo drátů</t>
  </si>
  <si>
    <t>945952811</t>
  </si>
  <si>
    <t>Demontáž zavěšeného lešení pod mostni konstrukcí</t>
  </si>
  <si>
    <t>99</t>
  </si>
  <si>
    <t>Staveništní přesun hmot</t>
  </si>
  <si>
    <t>998009101</t>
  </si>
  <si>
    <t>Přesun hmot lešení samostatně budovaného</t>
  </si>
  <si>
    <t>"4,423"</t>
  </si>
  <si>
    <t>M22</t>
  </si>
  <si>
    <t>Montáž sdělovací a zabezp.tech</t>
  </si>
  <si>
    <t>22035RTX</t>
  </si>
  <si>
    <t>Přístroj pro zjišťování netěsností</t>
  </si>
  <si>
    <t>220245RTX</t>
  </si>
  <si>
    <t>Reflektometrické měření včetně vyhodnocení</t>
  </si>
  <si>
    <t>210800001</t>
  </si>
  <si>
    <t>Vodič CYY 1,5 mm2</t>
  </si>
  <si>
    <t>210810005</t>
  </si>
  <si>
    <t>Kabel CYKY-m 750 V 3 x 1,5 mm2 volně uložený včetně dodávky kabelu</t>
  </si>
  <si>
    <t>222260RTX</t>
  </si>
  <si>
    <t>Koncový prvek TU1</t>
  </si>
  <si>
    <t>220260103</t>
  </si>
  <si>
    <t>Krabicová rozvodka Acidur</t>
  </si>
  <si>
    <t>M23</t>
  </si>
  <si>
    <t>Montáže potrubí</t>
  </si>
  <si>
    <t>25328RTX</t>
  </si>
  <si>
    <t>Manžeta ukončující chráničku 813/710</t>
  </si>
  <si>
    <t>230013173</t>
  </si>
  <si>
    <t>Mont.předizol. potr.DN 450 mm,D 710 mm</t>
  </si>
  <si>
    <t>R PIP 05</t>
  </si>
  <si>
    <t>Oblouk PIP 75 st. 450/710 2x2 m</t>
  </si>
  <si>
    <t>31610835</t>
  </si>
  <si>
    <t>ARX</t>
  </si>
  <si>
    <t>Ohyb 90° DN 450 mm dle PD</t>
  </si>
  <si>
    <t>230161026</t>
  </si>
  <si>
    <t>Proz.svar.192-508-530 5 - 25</t>
  </si>
  <si>
    <t>"21"</t>
  </si>
  <si>
    <t>904</t>
  </si>
  <si>
    <t>Hzs-zkousky v ramci montaz.praci</t>
  </si>
  <si>
    <t>H</t>
  </si>
  <si>
    <t>"144"</t>
  </si>
  <si>
    <t>31610835.ARX</t>
  </si>
  <si>
    <t>R PIP 01</t>
  </si>
  <si>
    <t>Oblouk PIP 90 st. 450/710 1,6x1,6 m</t>
  </si>
  <si>
    <t>14362525XR</t>
  </si>
  <si>
    <t>Trubka ocelová podélně svařovaná 457x10 mm</t>
  </si>
  <si>
    <t>14362530XR</t>
  </si>
  <si>
    <t>Trubka ocelová podélně svařovaná 508x10 mm</t>
  </si>
  <si>
    <t>"5,5"</t>
  </si>
  <si>
    <t>R PIP 08</t>
  </si>
  <si>
    <t>Koncové těsnění izolace PIP 32/140</t>
  </si>
  <si>
    <t>14710142RX</t>
  </si>
  <si>
    <t>Trubka předizolovaná ocelová DN 450/710</t>
  </si>
  <si>
    <t>R PIP 06</t>
  </si>
  <si>
    <t>Odbočka elevační PIP 450/710 x 32/140</t>
  </si>
  <si>
    <t>R PIP 07</t>
  </si>
  <si>
    <t>Koncové těsnění izolace PIP 450/710</t>
  </si>
  <si>
    <t>R PIP 02</t>
  </si>
  <si>
    <t>Oblouk PIP 90 st. 450/710 1,6x2 m</t>
  </si>
  <si>
    <t>230230081</t>
  </si>
  <si>
    <t>Čištění potrubí, DN 500</t>
  </si>
  <si>
    <t>"105,5"</t>
  </si>
  <si>
    <t>230011183</t>
  </si>
  <si>
    <t>Montáž trubky ocelové 508 x 10</t>
  </si>
  <si>
    <t>230024145</t>
  </si>
  <si>
    <t>Montáž trub.dílů přivař.do 50 kg tř.11-13, 457 x10</t>
  </si>
  <si>
    <t>230170006</t>
  </si>
  <si>
    <t>Příprava pro zkoušku těsnosti, DN 400 - 500</t>
  </si>
  <si>
    <t>230011210</t>
  </si>
  <si>
    <t>Montáž trubky ocelové 820 x 10</t>
  </si>
  <si>
    <t>230014173</t>
  </si>
  <si>
    <t>Spojka předizolovaného potrubí DN 450/D710 mm podélně svařitelná</t>
  </si>
  <si>
    <t>R PIP 09</t>
  </si>
  <si>
    <t>Lisovací konektory vodičů bal 100 ks</t>
  </si>
  <si>
    <t>BAL</t>
  </si>
  <si>
    <t>316331R50/45</t>
  </si>
  <si>
    <t>Přechod přímý 508/10x 457x10</t>
  </si>
  <si>
    <t>230011157</t>
  </si>
  <si>
    <t>Montáž trubky ocelové 457 x 10</t>
  </si>
  <si>
    <t>14333181.XR</t>
  </si>
  <si>
    <t>Trubka podélně svařovaná hladká 11375 820x10 mm</t>
  </si>
  <si>
    <t>R PIP 1</t>
  </si>
  <si>
    <t>Dopravné s balné PIP potrubí</t>
  </si>
  <si>
    <t>R PIP 11</t>
  </si>
  <si>
    <t>Teplovzdorná páska 15 m</t>
  </si>
  <si>
    <t>R PIP 03</t>
  </si>
  <si>
    <t>Oblouk PIP 90 st. 450/710 2x2 m</t>
  </si>
  <si>
    <t>900</t>
  </si>
  <si>
    <t>HZS montáž manžet stavební dělník v tarifní třídě 7</t>
  </si>
  <si>
    <t>230230076</t>
  </si>
  <si>
    <t>Čištění potrubí, DN 200</t>
  </si>
  <si>
    <t>"66,5"</t>
  </si>
  <si>
    <t>316331R500</t>
  </si>
  <si>
    <t>Přechodový kus 530/10x 508x10</t>
  </si>
  <si>
    <t>R PIP 04</t>
  </si>
  <si>
    <t>Oblouk PIP 75 st. 450/710 1,6x2 m</t>
  </si>
  <si>
    <t>"28709,759"</t>
  </si>
  <si>
    <t>R PIP 10</t>
  </si>
  <si>
    <t>Držáky monit. vodičů bal 50 ks</t>
  </si>
  <si>
    <t>230170016</t>
  </si>
  <si>
    <t>Zkouška těsnosti potrubí, DN 400 - 500</t>
  </si>
  <si>
    <t>VN</t>
  </si>
  <si>
    <t>Vedlejší náklady</t>
  </si>
  <si>
    <t>005124010R</t>
  </si>
  <si>
    <t>Koordinační činnost</t>
  </si>
  <si>
    <t>005241020R</t>
  </si>
  <si>
    <t>Geodetické zaměření skutečného provedení</t>
  </si>
  <si>
    <t>005211080R</t>
  </si>
  <si>
    <t>Bezpečnostní a hygienická opatření na staveništi</t>
  </si>
  <si>
    <t>005241010R</t>
  </si>
  <si>
    <t>Dokumentace skutečného provedení</t>
  </si>
  <si>
    <t>005121R</t>
  </si>
  <si>
    <t>Zařízení staveniště</t>
  </si>
  <si>
    <t>005211040R</t>
  </si>
  <si>
    <t>Užívání veřejných ploch a prostranství</t>
  </si>
  <si>
    <t>004111020R</t>
  </si>
  <si>
    <t>Dopracování projektové dokumentace</t>
  </si>
  <si>
    <t>SLEVA</t>
  </si>
  <si>
    <t>Sleva</t>
  </si>
  <si>
    <t>-</t>
  </si>
  <si>
    <t>SO 541</t>
  </si>
  <si>
    <t>výkopy pro založení</t>
  </si>
  <si>
    <t>4,8*4,8*1,0 = 23,040 [A]</t>
  </si>
  <si>
    <t>zásyp po zbudování základu betonového recyklátu</t>
  </si>
  <si>
    <t>4,8*4*0,8 = 15,360 [A]</t>
  </si>
  <si>
    <t>beton C 25/30 XA1, vč. izolačních nátěrů 1xALP + 2xALN na líci a čelech a nátěru 1xALP pod natavovanými pásy na rubu opěr, vč. úpravy dilatačních a pracovních spár
včetně veškerých chrániček sítí procházejícíhc základem na základě požadavku jednotlivých správců</t>
  </si>
  <si>
    <t>3,5*3,5*1 = 12,250 [A]</t>
  </si>
  <si>
    <t>ocel B500B - předpoklad 130kg/m3</t>
  </si>
  <si>
    <t>12,25*0,13 = 1,593 [A]</t>
  </si>
  <si>
    <t>pod základy: 3,8*3,8*0,1 = 1,444 [A]</t>
  </si>
  <si>
    <t>0,8*(3,5*4) = 11,200 [A]</t>
  </si>
  <si>
    <t>74B830</t>
  </si>
  <si>
    <t>OCELOVÁ KONSTRUKCE NESTANDARDNÍ</t>
  </si>
  <si>
    <t xml:space="preserve">nadzemní kolektor dle přílohy 03 - pohled
veškeré ocelové a kovové prvky, včetně okapů, dvěří, kotvení do základu  dalších souvisejících prací jako i PKO</t>
  </si>
  <si>
    <t>((60*4*2,5+30*4*2,5+30*3*4*2+300+17*3*2,5*4)/1000)*1,1 = 2,673 [A]</t>
  </si>
  <si>
    <t>1. Položka obsahuje:
 – všechny náklady na materiál a montáž dodaného zařízení, protikorozně ošetřeného podle TKP se všemi pomocnými doplňujícími součástmi a pracemi s použitím mechanizmů
2. Položka neobsahuje:
 – základovou konstrukci
3. Způsob měření:
Udává se hmotnost v kilogramech.</t>
  </si>
  <si>
    <t>SO 901.01</t>
  </si>
  <si>
    <t>Přechodné dopravní značení-kompletní dodávka</t>
  </si>
  <si>
    <t>pro Etapu I.(3 měsíce) , II.(1 měsíc), III. (1měsíc) - dle přílohy PD SO901 - poměrem k UN 76%</t>
  </si>
  <si>
    <t>0.760000 = 0,760 [A]</t>
  </si>
  <si>
    <t>Trvalé dopravní značení-kompletní dodávka</t>
  </si>
  <si>
    <t>Dle přílohy SO901 - poměrem k UN 76%</t>
  </si>
  <si>
    <t>Návrh, projednání a zajištění vydání stanovení přechodného DZ a vydání rozhodnutí o uzavírce</t>
  </si>
  <si>
    <t>- poměrem k UN 76%</t>
  </si>
  <si>
    <t>Návrh, projednání a zajištění vydání stanovení trvalého DZ</t>
  </si>
  <si>
    <t>SO 901.02</t>
  </si>
  <si>
    <t>pro Etapu I.(3 měsíce) , II.(1 měsíc), III. (1měsíc) - dle přílohy PD SO901 - poměrem k UN - 24%</t>
  </si>
  <si>
    <t>Dle přílohy SO901 - poměrem k UN - 24%</t>
  </si>
  <si>
    <t>- poměrem k UN - 24%</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</si>
</sst>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0"/>
      <color rgb="FF000000"/>
      <name val="Arial"/>
    </font>
    <font>
      <sz val="10"/>
      <color rgb="FFFFFFFF"/>
      <name val="Arial"/>
    </font>
    <font>
      <b/>
      <sz val="11"/>
      <color rgb="FF000000"/>
      <name val="Arial"/>
    </font>
    <font>
      <b/>
      <sz val="11"/>
      <name val="Calibri"/>
      <scheme val="minor"/>
    </font>
    <font>
      <i/>
      <sz val="11"/>
      <name val="Calibri"/>
      <scheme val="minor"/>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right style="thin"/>
      <top style="thin"/>
      <bottom style="thin"/>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left" vertical="center" wrapText="1"/>
    </xf>
    <xf numFmtId="0" fontId="4" fillId="0" borderId="0">
      <alignment horizontal="right" vertical="center" wrapText="1"/>
    </xf>
    <xf numFmtId="0" fontId="5" fillId="0" borderId="0">
      <alignment horizontal="center" vertical="center" wrapText="1"/>
    </xf>
    <xf numFmtId="0" fontId="4" fillId="0" borderId="0">
      <alignment horizontal="left" vertical="center" wrapText="1"/>
    </xf>
    <xf numFmtId="0" fontId="4" fillId="0" borderId="0">
      <alignment horizontal="right" vertical="center" wrapText="1"/>
    </xf>
    <xf numFmtId="0" fontId="2" fillId="0" borderId="0">
      <alignment horizontal="left" vertical="center" wrapText="1"/>
    </xf>
    <xf numFmtId="0" fontId="2" fillId="0" borderId="0">
      <alignment horizontal="right" vertical="center" wrapText="1"/>
    </xf>
    <xf numFmtId="0" fontId="6" fillId="0" borderId="0">
      <alignment horizontal="left" vertical="center" wrapText="1"/>
    </xf>
    <xf numFmtId="0" fontId="6" fillId="0" borderId="0">
      <alignment horizontal="left" vertical="center" wrapText="1"/>
    </xf>
    <xf numFmtId="0" fontId="4" fillId="0" borderId="0">
      <alignment horizontal="left" vertical="center" wrapText="1"/>
    </xf>
    <xf numFmtId="0" fontId="4" fillId="0" borderId="0">
      <alignment horizontal="left" vertical="center" wrapText="1"/>
    </xf>
    <xf numFmtId="0" fontId="9" fillId="0" borderId="0">
      <alignment horizontal="left" vertical="center" wrapText="1"/>
    </xf>
  </cellStyleXfs>
  <cellXfs count="53">
    <xf numFmtId="0" fontId="0" fillId="0" borderId="0" xfId="0"/>
    <xf numFmtId="0" fontId="1" fillId="2" borderId="0" xfId="0" applyFont="1" applyFill="1"/>
    <xf numFmtId="0" fontId="2" fillId="2" borderId="0" xfId="1" applyFill="1">
      <alignment horizontal="left" vertical="center" wrapText="1"/>
    </xf>
    <xf numFmtId="0" fontId="0" fillId="2" borderId="0" xfId="0" applyFill="1"/>
    <xf numFmtId="0" fontId="3" fillId="2" borderId="0" xfId="2" applyFill="1">
      <alignment horizontal="left" vertical="center" wrapText="1"/>
    </xf>
    <xf numFmtId="0" fontId="4" fillId="2" borderId="0" xfId="3" applyFill="1">
      <alignment horizontal="right" vertical="center" wrapText="1"/>
    </xf>
    <xf numFmtId="165" fontId="4" fillId="2" borderId="0" xfId="3" applyNumberFormat="1" applyFill="1">
      <alignment horizontal="right" vertical="center" wrapText="1"/>
    </xf>
    <xf numFmtId="0" fontId="5" fillId="3" borderId="1" xfId="4" applyFill="1" applyBorder="1">
      <alignment horizontal="center" vertical="center" wrapText="1"/>
    </xf>
    <xf numFmtId="49" fontId="4" fillId="0" borderId="1" xfId="5" applyNumberFormat="1" applyBorder="1">
      <alignment horizontal="left" vertical="center" wrapText="1"/>
    </xf>
    <xf numFmtId="165" fontId="4" fillId="0" borderId="1" xfId="6" applyNumberFormat="1" applyBorder="1">
      <alignment horizontal="right" vertical="center" wrapText="1"/>
    </xf>
    <xf numFmtId="49" fontId="2" fillId="0" borderId="1" xfId="7" applyNumberFormat="1" applyBorder="1">
      <alignment horizontal="left" vertical="center" wrapText="1"/>
    </xf>
    <xf numFmtId="165" fontId="2" fillId="0" borderId="1" xfId="8" applyNumberFormat="1" applyBorder="1">
      <alignment horizontal="right" vertical="center" wrapText="1"/>
    </xf>
    <xf numFmtId="0" fontId="0" fillId="2" borderId="2" xfId="0" applyFill="1" applyBorder="1"/>
    <xf numFmtId="0" fontId="0" fillId="2" borderId="3" xfId="0" applyFill="1" applyBorder="1"/>
    <xf numFmtId="0" fontId="2" fillId="2" borderId="3" xfId="1" applyFill="1" applyBorder="1">
      <alignment horizontal="lef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6" fillId="2" borderId="5" xfId="9" applyFill="1" applyBorder="1">
      <alignment horizontal="left" vertical="center" wrapText="1"/>
    </xf>
    <xf numFmtId="0" fontId="6" fillId="2" borderId="0" xfId="9" applyFill="1" applyBorder="1" applyAlignment="1">
      <alignment horizontal="right" vertical="center" wrapText="1"/>
    </xf>
    <xf numFmtId="0" fontId="0" fillId="2" borderId="0" xfId="0" applyFill="1" applyBorder="1" applyAlignment="1">
      <alignment horizontal="right"/>
    </xf>
    <xf numFmtId="0" fontId="6" fillId="2" borderId="0" xfId="9" applyFill="1" applyBorder="1">
      <alignment horizontal="left" vertical="center" wrapText="1"/>
    </xf>
    <xf numFmtId="0" fontId="0" fillId="2" borderId="7" xfId="0" applyFill="1" applyBorder="1" applyAlignment="1">
      <alignment horizontal="center"/>
    </xf>
    <xf numFmtId="165" fontId="0" fillId="2" borderId="7" xfId="0" applyNumberFormat="1" applyFill="1" applyBorder="1" applyAlignment="1">
      <alignment horizontal="center"/>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7" fillId="2" borderId="7" xfId="0" applyFont="1" applyFill="1" applyBorder="1"/>
    <xf numFmtId="0" fontId="7" fillId="2" borderId="13" xfId="0" applyFont="1" applyFill="1" applyBorder="1"/>
    <xf numFmtId="0" fontId="7" fillId="2" borderId="7" xfId="0" applyFont="1" applyFill="1" applyBorder="1" applyAlignment="1">
      <alignment horizontal="right"/>
    </xf>
    <xf numFmtId="0" fontId="7" fillId="2" borderId="14" xfId="0" applyFont="1" applyFill="1" applyBorder="1"/>
    <xf numFmtId="165" fontId="7"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4" fontId="0" fillId="0" borderId="7" xfId="0" applyNumberFormat="1" applyBorder="1" applyAlignment="1">
      <alignment horizontal="center"/>
    </xf>
    <xf numFmtId="165" fontId="0" fillId="0" borderId="7" xfId="0" applyNumberFormat="1" applyBorder="1" applyAlignment="1">
      <alignment horizontal="center"/>
    </xf>
    <xf numFmtId="165" fontId="0" fillId="0" borderId="0" xfId="0" applyNumberFormat="1"/>
    <xf numFmtId="0" fontId="0" fillId="0" borderId="5" xfId="0" applyBorder="1"/>
    <xf numFmtId="0" fontId="0" fillId="0" borderId="0" xfId="0" applyBorder="1"/>
    <xf numFmtId="0" fontId="0" fillId="0" borderId="6" xfId="0" applyBorder="1"/>
    <xf numFmtId="0" fontId="0" fillId="0" borderId="0" xfId="0" applyBorder="1" applyAlignment="1">
      <alignment wrapText="1"/>
    </xf>
    <xf numFmtId="0" fontId="8" fillId="0" borderId="7" xfId="0" applyFont="1" applyBorder="1" applyAlignment="1">
      <alignment wrapText="1"/>
    </xf>
    <xf numFmtId="0" fontId="0" fillId="0" borderId="16" xfId="0" applyBorder="1"/>
    <xf numFmtId="0" fontId="0" fillId="0" borderId="17" xfId="0" applyBorder="1"/>
    <xf numFmtId="0" fontId="0" fillId="0" borderId="17" xfId="0" applyBorder="1" applyAlignment="1">
      <alignment wrapText="1"/>
    </xf>
    <xf numFmtId="0" fontId="0" fillId="0" borderId="18" xfId="0" applyBorder="1"/>
  </cellXfs>
  <cellStyles count="14">
    <cellStyle name="Normal" xfId="0" builtinId="0"/>
    <cellStyle name="NormalStyle" xfId="1"/>
    <cellStyle name="NadpisRekapitulaceSoupisPraciStyle" xfId="2"/>
    <cellStyle name="RekapitulaceCenyStyle" xfId="3"/>
    <cellStyle name="NadpisySloupcuStyle" xfId="4"/>
    <cellStyle name="NormalBoldLeftStyle" xfId="5"/>
    <cellStyle name="NormalBoldRightStyle" xfId="6"/>
    <cellStyle name="NormalLeftStyle" xfId="7"/>
    <cellStyle name="NormalRightStyle" xfId="8"/>
    <cellStyle name="StavbaRozpocetHeaderStyle" xfId="9"/>
    <cellStyle name="NadpisStrukturyStyle" xfId="10"/>
    <cellStyle name="StavebniDilStyle" xfId="11"/>
    <cellStyle name="NormalBold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styles" Target="styles.xml" /><Relationship Id="rId19" Type="http://schemas.openxmlformats.org/officeDocument/2006/relationships/theme" Target="theme/theme1.xml" /><Relationship Id="rId20" Type="http://schemas.openxmlformats.org/officeDocument/2006/relationships/calcChain" Target="calcChain.xml" /><Relationship Id="rId2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32.42578" customWidth="1"/>
    <col min="2" max="2" width="32.42578" customWidth="1"/>
    <col min="3" max="3" width="19.42578" customWidth="1"/>
    <col min="4" max="4" width="19.42578" customWidth="1"/>
    <col min="5" max="5" width="19.42578" customWidth="1"/>
  </cols>
  <sheetData>
    <row r="1">
      <c r="A1" s="1" t="s">
        <v>0</v>
      </c>
      <c r="B1" s="2" t="s">
        <v>1</v>
      </c>
      <c r="C1" s="3"/>
      <c r="D1" s="3"/>
      <c r="E1" s="3"/>
    </row>
    <row r="2">
      <c r="A2" s="1"/>
      <c r="B2" s="4" t="s">
        <v>2</v>
      </c>
      <c r="C2" s="3"/>
      <c r="D2" s="3"/>
      <c r="E2" s="3"/>
    </row>
    <row r="3">
      <c r="A3" s="3"/>
      <c r="B3" s="3"/>
      <c r="C3" s="3"/>
      <c r="D3" s="3"/>
      <c r="E3" s="3"/>
    </row>
    <row r="4" ht="20.25">
      <c r="A4" s="3"/>
      <c r="B4" s="4" t="s">
        <v>3</v>
      </c>
      <c r="C4" s="3"/>
      <c r="D4" s="3"/>
      <c r="E4" s="3"/>
    </row>
    <row r="5">
      <c r="A5" s="3"/>
      <c r="B5" s="3"/>
      <c r="C5" s="3"/>
      <c r="D5" s="3"/>
      <c r="E5" s="3"/>
    </row>
    <row r="6">
      <c r="A6" s="3"/>
      <c r="B6" s="5" t="s">
        <v>4</v>
      </c>
      <c r="C6" s="6">
        <f>C10+C22</f>
        <v>0</v>
      </c>
      <c r="D6" s="3"/>
      <c r="E6" s="3"/>
    </row>
    <row r="7">
      <c r="A7" s="3"/>
      <c r="B7" s="5" t="s">
        <v>5</v>
      </c>
      <c r="C7" s="6">
        <f>E10+E22</f>
        <v>0</v>
      </c>
      <c r="D7" s="3"/>
      <c r="E7" s="3"/>
    </row>
    <row r="8">
      <c r="A8" s="3"/>
      <c r="B8" s="3"/>
      <c r="C8" s="3"/>
      <c r="D8" s="3"/>
      <c r="E8" s="3"/>
    </row>
    <row r="9">
      <c r="A9" s="7" t="s">
        <v>6</v>
      </c>
      <c r="B9" s="7" t="s">
        <v>7</v>
      </c>
      <c r="C9" s="7" t="s">
        <v>8</v>
      </c>
      <c r="D9" s="7" t="s">
        <v>9</v>
      </c>
      <c r="E9" s="7" t="s">
        <v>10</v>
      </c>
    </row>
    <row r="10" ht="25.5">
      <c r="A10" s="8" t="s">
        <v>11</v>
      </c>
      <c r="B10" s="8" t="s">
        <v>12</v>
      </c>
      <c r="C10" s="9">
        <f>C11+C12+C13+C14+C15+C16+C17+C18+C19+C20+C21</f>
        <v>0</v>
      </c>
      <c r="D10" s="9">
        <f>D11+D12+D13+D14+D15+D16+D17+D18+D19+D20+D21</f>
        <v>0</v>
      </c>
      <c r="E10" s="9">
        <f>E11+E12+E13+E14+E15+E16+E17+E18+E19+E20+E21</f>
        <v>0</v>
      </c>
    </row>
    <row r="11">
      <c r="A11" s="10" t="s">
        <v>13</v>
      </c>
      <c r="B11" s="10" t="s">
        <v>14</v>
      </c>
      <c r="C11" s="11">
        <f>'01SO 000'!I3</f>
        <v>0</v>
      </c>
      <c r="D11" s="11">
        <f>SUMIFS('01SO 000'!O:O,'01SO 000'!A:A,"P")</f>
        <v>0</v>
      </c>
      <c r="E11" s="11">
        <f>C11+D11</f>
        <v>0</v>
      </c>
    </row>
    <row r="12">
      <c r="A12" s="10" t="s">
        <v>15</v>
      </c>
      <c r="B12" s="10" t="s">
        <v>16</v>
      </c>
      <c r="C12" s="11">
        <f>'01SO 001'!I3</f>
        <v>0</v>
      </c>
      <c r="D12" s="11">
        <f>SUMIFS('01SO 001'!O:O,'01SO 001'!A:A,"P")</f>
        <v>0</v>
      </c>
      <c r="E12" s="11">
        <f>C12+D12</f>
        <v>0</v>
      </c>
    </row>
    <row r="13" ht="25.5">
      <c r="A13" s="10" t="s">
        <v>17</v>
      </c>
      <c r="B13" s="10" t="s">
        <v>18</v>
      </c>
      <c r="C13" s="11">
        <f>'01SO 134.01'!I3</f>
        <v>0</v>
      </c>
      <c r="D13" s="11">
        <f>SUMIFS('01SO 134.01'!O:O,'01SO 134.01'!A:A,"P")</f>
        <v>0</v>
      </c>
      <c r="E13" s="11">
        <f>C13+D13</f>
        <v>0</v>
      </c>
    </row>
    <row r="14">
      <c r="A14" s="10" t="s">
        <v>19</v>
      </c>
      <c r="B14" s="10" t="s">
        <v>20</v>
      </c>
      <c r="C14" s="11">
        <f>'01SO 221'!I3</f>
        <v>0</v>
      </c>
      <c r="D14" s="11">
        <f>SUMIFS('01SO 221'!O:O,'01SO 221'!A:A,"P")</f>
        <v>0</v>
      </c>
      <c r="E14" s="11">
        <f>C14+D14</f>
        <v>0</v>
      </c>
    </row>
    <row r="15">
      <c r="A15" s="10" t="s">
        <v>21</v>
      </c>
      <c r="B15" s="10" t="s">
        <v>22</v>
      </c>
      <c r="C15" s="11">
        <f>'01SO 251'!I3</f>
        <v>0</v>
      </c>
      <c r="D15" s="11">
        <f>SUMIFS('01SO 251'!O:O,'01SO 251'!A:A,"P")</f>
        <v>0</v>
      </c>
      <c r="E15" s="11">
        <f>C15+D15</f>
        <v>0</v>
      </c>
    </row>
    <row r="16">
      <c r="A16" s="10" t="s">
        <v>23</v>
      </c>
      <c r="B16" s="10" t="s">
        <v>24</v>
      </c>
      <c r="C16" s="11">
        <f>'01SO 411'!I3</f>
        <v>0</v>
      </c>
      <c r="D16" s="11">
        <f>SUMIFS('01SO 411'!O:O,'01SO 411'!A:A,"P")</f>
        <v>0</v>
      </c>
      <c r="E16" s="11">
        <f>C16+D16</f>
        <v>0</v>
      </c>
    </row>
    <row r="17">
      <c r="A17" s="10" t="s">
        <v>25</v>
      </c>
      <c r="B17" s="10" t="s">
        <v>26</v>
      </c>
      <c r="C17" s="11">
        <f>'01SO 462'!I3</f>
        <v>0</v>
      </c>
      <c r="D17" s="11">
        <f>SUMIFS('01SO 462'!O:O,'01SO 462'!A:A,"P")</f>
        <v>0</v>
      </c>
      <c r="E17" s="11">
        <f>C17+D17</f>
        <v>0</v>
      </c>
    </row>
    <row r="18">
      <c r="A18" s="10" t="s">
        <v>27</v>
      </c>
      <c r="B18" s="10" t="s">
        <v>28</v>
      </c>
      <c r="C18" s="11">
        <f>'01SO 464'!I3</f>
        <v>0</v>
      </c>
      <c r="D18" s="11">
        <f>SUMIFS('01SO 464'!O:O,'01SO 464'!A:A,"P")</f>
        <v>0</v>
      </c>
      <c r="E18" s="11">
        <f>C18+D18</f>
        <v>0</v>
      </c>
    </row>
    <row r="19">
      <c r="A19" s="10" t="s">
        <v>29</v>
      </c>
      <c r="B19" s="10" t="s">
        <v>30</v>
      </c>
      <c r="C19" s="11">
        <f>'01SO 501'!I3</f>
        <v>0</v>
      </c>
      <c r="D19" s="11">
        <f>SUMIFS('01SO 501'!O:O,'01SO 501'!A:A,"P")</f>
        <v>0</v>
      </c>
      <c r="E19" s="11">
        <f>C19+D19</f>
        <v>0</v>
      </c>
    </row>
    <row r="20">
      <c r="A20" s="10" t="s">
        <v>31</v>
      </c>
      <c r="B20" s="10" t="s">
        <v>32</v>
      </c>
      <c r="C20" s="11">
        <f>'01SO 541'!I3</f>
        <v>0</v>
      </c>
      <c r="D20" s="11">
        <f>SUMIFS('01SO 541'!O:O,'01SO 541'!A:A,"P")</f>
        <v>0</v>
      </c>
      <c r="E20" s="11">
        <f>C20+D20</f>
        <v>0</v>
      </c>
    </row>
    <row r="21">
      <c r="A21" s="10" t="s">
        <v>33</v>
      </c>
      <c r="B21" s="10" t="s">
        <v>34</v>
      </c>
      <c r="C21" s="11">
        <f>'01SO 901.01'!I3</f>
        <v>0</v>
      </c>
      <c r="D21" s="11">
        <f>SUMIFS('01SO 901.01'!O:O,'01SO 901.01'!A:A,"P")</f>
        <v>0</v>
      </c>
      <c r="E21" s="11">
        <f>C21+D21</f>
        <v>0</v>
      </c>
    </row>
    <row r="22" ht="25.5">
      <c r="A22" s="8" t="s">
        <v>35</v>
      </c>
      <c r="B22" s="8" t="s">
        <v>36</v>
      </c>
      <c r="C22" s="9">
        <f>C23+C24+C25+C26+C27</f>
        <v>0</v>
      </c>
      <c r="D22" s="9">
        <f>D23+D24+D25+D26+D27</f>
        <v>0</v>
      </c>
      <c r="E22" s="9">
        <f>E23+E24+E25+E26+E27</f>
        <v>0</v>
      </c>
    </row>
    <row r="23" ht="25.5">
      <c r="A23" s="10" t="s">
        <v>37</v>
      </c>
      <c r="B23" s="10" t="s">
        <v>18</v>
      </c>
      <c r="C23" s="11">
        <f>'02SO 134.02'!I3</f>
        <v>0</v>
      </c>
      <c r="D23" s="11">
        <f>SUMIFS('02SO 134.02'!O:O,'02SO 134.02'!A:A,"P")</f>
        <v>0</v>
      </c>
      <c r="E23" s="11">
        <f>C23+D23</f>
        <v>0</v>
      </c>
    </row>
    <row r="24">
      <c r="A24" s="10" t="s">
        <v>38</v>
      </c>
      <c r="B24" s="10" t="s">
        <v>39</v>
      </c>
      <c r="C24" s="11">
        <f>'02SO 186'!I3</f>
        <v>0</v>
      </c>
      <c r="D24" s="11">
        <f>SUMIFS('02SO 186'!O:O,'02SO 186'!A:A,"P")</f>
        <v>0</v>
      </c>
      <c r="E24" s="11">
        <f>C24+D24</f>
        <v>0</v>
      </c>
    </row>
    <row r="25">
      <c r="A25" s="10" t="s">
        <v>40</v>
      </c>
      <c r="B25" s="10" t="s">
        <v>41</v>
      </c>
      <c r="C25" s="11">
        <f>'02SO 432'!I3</f>
        <v>0</v>
      </c>
      <c r="D25" s="11">
        <f>SUMIFS('02SO 432'!O:O,'02SO 432'!A:A,"P")</f>
        <v>0</v>
      </c>
      <c r="E25" s="11">
        <f>C25+D25</f>
        <v>0</v>
      </c>
    </row>
    <row r="26">
      <c r="A26" s="10" t="s">
        <v>42</v>
      </c>
      <c r="B26" s="10" t="s">
        <v>43</v>
      </c>
      <c r="C26" s="11">
        <f>'02SO 433'!I3</f>
        <v>0</v>
      </c>
      <c r="D26" s="11">
        <f>SUMIFS('02SO 433'!O:O,'02SO 433'!A:A,"P")</f>
        <v>0</v>
      </c>
      <c r="E26" s="11">
        <f>C26+D26</f>
        <v>0</v>
      </c>
    </row>
    <row r="27">
      <c r="A27" s="10" t="s">
        <v>44</v>
      </c>
      <c r="B27" s="10" t="s">
        <v>34</v>
      </c>
      <c r="C27" s="11">
        <f>'02SO 901.02'!I3</f>
        <v>0</v>
      </c>
      <c r="D27" s="11">
        <f>SUMIFS('02SO 901.02'!O:O,'02SO 901.02'!A:A,"P")</f>
        <v>0</v>
      </c>
      <c r="E27" s="11">
        <f>C27+D27</f>
        <v>0</v>
      </c>
    </row>
  </sheetData>
  <mergeCells count="2">
    <mergeCell ref="B2: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45</v>
      </c>
      <c r="F2" s="17"/>
      <c r="G2" s="17"/>
      <c r="H2" s="17"/>
      <c r="I2" s="17"/>
      <c r="J2" s="19"/>
    </row>
    <row r="3" ht="30">
      <c r="A3" s="3" t="s">
        <v>46</v>
      </c>
      <c r="B3" s="20" t="s">
        <v>47</v>
      </c>
      <c r="C3" s="21" t="s">
        <v>48</v>
      </c>
      <c r="D3" s="22"/>
      <c r="E3" s="23" t="s">
        <v>49</v>
      </c>
      <c r="F3" s="17"/>
      <c r="G3" s="17"/>
      <c r="H3" s="24" t="s">
        <v>751</v>
      </c>
      <c r="I3" s="25">
        <f>SUMIFS(I9:I148,A9:A148,"SD")</f>
        <v>0</v>
      </c>
      <c r="J3" s="19"/>
      <c r="O3">
        <v>0</v>
      </c>
      <c r="P3">
        <v>2</v>
      </c>
    </row>
    <row r="4">
      <c r="A4" s="3" t="s">
        <v>51</v>
      </c>
      <c r="B4" s="20" t="s">
        <v>52</v>
      </c>
      <c r="C4" s="21" t="s">
        <v>35</v>
      </c>
      <c r="D4" s="22"/>
      <c r="E4" s="23" t="s">
        <v>36</v>
      </c>
      <c r="F4" s="17"/>
      <c r="G4" s="17"/>
      <c r="H4" s="17"/>
      <c r="I4" s="17"/>
      <c r="J4" s="19"/>
      <c r="O4">
        <v>0.14999999999999999</v>
      </c>
      <c r="P4">
        <v>2</v>
      </c>
    </row>
    <row r="5">
      <c r="A5" s="3" t="s">
        <v>53</v>
      </c>
      <c r="B5" s="20" t="s">
        <v>54</v>
      </c>
      <c r="C5" s="21" t="s">
        <v>751</v>
      </c>
      <c r="D5" s="22"/>
      <c r="E5" s="23" t="s">
        <v>41</v>
      </c>
      <c r="F5" s="17"/>
      <c r="G5" s="17"/>
      <c r="H5" s="17"/>
      <c r="I5" s="17"/>
      <c r="J5" s="19"/>
      <c r="O5">
        <v>0.20999999999999999</v>
      </c>
    </row>
    <row r="6">
      <c r="A6" s="26" t="s">
        <v>55</v>
      </c>
      <c r="B6" s="27" t="s">
        <v>56</v>
      </c>
      <c r="C6" s="7" t="s">
        <v>57</v>
      </c>
      <c r="D6" s="7" t="s">
        <v>58</v>
      </c>
      <c r="E6" s="7" t="s">
        <v>59</v>
      </c>
      <c r="F6" s="7" t="s">
        <v>60</v>
      </c>
      <c r="G6" s="7" t="s">
        <v>61</v>
      </c>
      <c r="H6" s="7" t="s">
        <v>62</v>
      </c>
      <c r="I6" s="7"/>
      <c r="J6" s="28" t="s">
        <v>63</v>
      </c>
    </row>
    <row r="7">
      <c r="A7" s="26"/>
      <c r="B7" s="27"/>
      <c r="C7" s="7"/>
      <c r="D7" s="7"/>
      <c r="E7" s="7"/>
      <c r="F7" s="7"/>
      <c r="G7" s="7"/>
      <c r="H7" s="7" t="s">
        <v>64</v>
      </c>
      <c r="I7" s="7" t="s">
        <v>65</v>
      </c>
      <c r="J7" s="28"/>
    </row>
    <row r="8">
      <c r="A8" s="29">
        <v>0</v>
      </c>
      <c r="B8" s="27">
        <v>1</v>
      </c>
      <c r="C8" s="30">
        <v>2</v>
      </c>
      <c r="D8" s="7">
        <v>3</v>
      </c>
      <c r="E8" s="30">
        <v>4</v>
      </c>
      <c r="F8" s="7">
        <v>5</v>
      </c>
      <c r="G8" s="7">
        <v>6</v>
      </c>
      <c r="H8" s="7">
        <v>7</v>
      </c>
      <c r="I8" s="30">
        <v>8</v>
      </c>
      <c r="J8" s="28">
        <v>9</v>
      </c>
    </row>
    <row r="9">
      <c r="A9" s="31" t="s">
        <v>66</v>
      </c>
      <c r="B9" s="32"/>
      <c r="C9" s="33" t="s">
        <v>752</v>
      </c>
      <c r="D9" s="34"/>
      <c r="E9" s="31" t="s">
        <v>753</v>
      </c>
      <c r="F9" s="34"/>
      <c r="G9" s="34"/>
      <c r="H9" s="34"/>
      <c r="I9" s="35">
        <f>SUMIFS(I10:I45,A10:A45,"P")</f>
        <v>0</v>
      </c>
      <c r="J9" s="36"/>
    </row>
    <row r="10">
      <c r="A10" s="37" t="s">
        <v>69</v>
      </c>
      <c r="B10" s="37">
        <v>60</v>
      </c>
      <c r="C10" s="38" t="s">
        <v>754</v>
      </c>
      <c r="D10" s="37" t="s">
        <v>71</v>
      </c>
      <c r="E10" s="39" t="s">
        <v>755</v>
      </c>
      <c r="F10" s="40" t="s">
        <v>168</v>
      </c>
      <c r="G10" s="41">
        <v>1</v>
      </c>
      <c r="H10" s="42">
        <v>0</v>
      </c>
      <c r="I10" s="42">
        <f>ROUND(G10*H10,P4)</f>
        <v>0</v>
      </c>
      <c r="J10" s="37"/>
      <c r="O10" s="43">
        <f>I10*0.21</f>
        <v>0</v>
      </c>
      <c r="P10">
        <v>3</v>
      </c>
    </row>
    <row r="11">
      <c r="A11" s="37" t="s">
        <v>75</v>
      </c>
      <c r="B11" s="44"/>
      <c r="C11" s="45"/>
      <c r="D11" s="45"/>
      <c r="E11" s="39" t="s">
        <v>755</v>
      </c>
      <c r="F11" s="45"/>
      <c r="G11" s="45"/>
      <c r="H11" s="45"/>
      <c r="I11" s="45"/>
      <c r="J11" s="46"/>
    </row>
    <row r="12">
      <c r="A12" s="37" t="s">
        <v>77</v>
      </c>
      <c r="B12" s="44"/>
      <c r="C12" s="45"/>
      <c r="D12" s="45"/>
      <c r="E12" s="47" t="s">
        <v>71</v>
      </c>
      <c r="F12" s="45"/>
      <c r="G12" s="45"/>
      <c r="H12" s="45"/>
      <c r="I12" s="45"/>
      <c r="J12" s="46"/>
    </row>
    <row r="13">
      <c r="A13" s="37" t="s">
        <v>69</v>
      </c>
      <c r="B13" s="37">
        <v>61</v>
      </c>
      <c r="C13" s="38" t="s">
        <v>756</v>
      </c>
      <c r="D13" s="37" t="s">
        <v>71</v>
      </c>
      <c r="E13" s="39" t="s">
        <v>757</v>
      </c>
      <c r="F13" s="40" t="s">
        <v>168</v>
      </c>
      <c r="G13" s="41">
        <v>7</v>
      </c>
      <c r="H13" s="42">
        <v>0</v>
      </c>
      <c r="I13" s="42">
        <f>ROUND(G13*H13,P4)</f>
        <v>0</v>
      </c>
      <c r="J13" s="37"/>
      <c r="O13" s="43">
        <f>I13*0.21</f>
        <v>0</v>
      </c>
      <c r="P13">
        <v>3</v>
      </c>
    </row>
    <row r="14">
      <c r="A14" s="37" t="s">
        <v>75</v>
      </c>
      <c r="B14" s="44"/>
      <c r="C14" s="45"/>
      <c r="D14" s="45"/>
      <c r="E14" s="39" t="s">
        <v>757</v>
      </c>
      <c r="F14" s="45"/>
      <c r="G14" s="45"/>
      <c r="H14" s="45"/>
      <c r="I14" s="45"/>
      <c r="J14" s="46"/>
    </row>
    <row r="15">
      <c r="A15" s="37" t="s">
        <v>77</v>
      </c>
      <c r="B15" s="44"/>
      <c r="C15" s="45"/>
      <c r="D15" s="45"/>
      <c r="E15" s="47" t="s">
        <v>71</v>
      </c>
      <c r="F15" s="45"/>
      <c r="G15" s="45"/>
      <c r="H15" s="45"/>
      <c r="I15" s="45"/>
      <c r="J15" s="46"/>
    </row>
    <row r="16">
      <c r="A16" s="37" t="s">
        <v>69</v>
      </c>
      <c r="B16" s="37">
        <v>62</v>
      </c>
      <c r="C16" s="38" t="s">
        <v>758</v>
      </c>
      <c r="D16" s="37" t="s">
        <v>71</v>
      </c>
      <c r="E16" s="39" t="s">
        <v>759</v>
      </c>
      <c r="F16" s="40" t="s">
        <v>760</v>
      </c>
      <c r="G16" s="41">
        <v>1</v>
      </c>
      <c r="H16" s="42">
        <v>0</v>
      </c>
      <c r="I16" s="42">
        <f>ROUND(G16*H16,P4)</f>
        <v>0</v>
      </c>
      <c r="J16" s="37"/>
      <c r="O16" s="43">
        <f>I16*0.21</f>
        <v>0</v>
      </c>
      <c r="P16">
        <v>3</v>
      </c>
    </row>
    <row r="17">
      <c r="A17" s="37" t="s">
        <v>75</v>
      </c>
      <c r="B17" s="44"/>
      <c r="C17" s="45"/>
      <c r="D17" s="45"/>
      <c r="E17" s="39" t="s">
        <v>759</v>
      </c>
      <c r="F17" s="45"/>
      <c r="G17" s="45"/>
      <c r="H17" s="45"/>
      <c r="I17" s="45"/>
      <c r="J17" s="46"/>
    </row>
    <row r="18">
      <c r="A18" s="37" t="s">
        <v>77</v>
      </c>
      <c r="B18" s="44"/>
      <c r="C18" s="45"/>
      <c r="D18" s="45"/>
      <c r="E18" s="47" t="s">
        <v>71</v>
      </c>
      <c r="F18" s="45"/>
      <c r="G18" s="45"/>
      <c r="H18" s="45"/>
      <c r="I18" s="45"/>
      <c r="J18" s="46"/>
    </row>
    <row r="19">
      <c r="A19" s="37" t="s">
        <v>69</v>
      </c>
      <c r="B19" s="37">
        <v>63</v>
      </c>
      <c r="C19" s="38" t="s">
        <v>761</v>
      </c>
      <c r="D19" s="37" t="s">
        <v>71</v>
      </c>
      <c r="E19" s="39" t="s">
        <v>762</v>
      </c>
      <c r="F19" s="40" t="s">
        <v>168</v>
      </c>
      <c r="G19" s="41">
        <v>1</v>
      </c>
      <c r="H19" s="42">
        <v>0</v>
      </c>
      <c r="I19" s="42">
        <f>ROUND(G19*H19,P4)</f>
        <v>0</v>
      </c>
      <c r="J19" s="37"/>
      <c r="O19" s="43">
        <f>I19*0.21</f>
        <v>0</v>
      </c>
      <c r="P19">
        <v>3</v>
      </c>
    </row>
    <row r="20">
      <c r="A20" s="37" t="s">
        <v>75</v>
      </c>
      <c r="B20" s="44"/>
      <c r="C20" s="45"/>
      <c r="D20" s="45"/>
      <c r="E20" s="39" t="s">
        <v>762</v>
      </c>
      <c r="F20" s="45"/>
      <c r="G20" s="45"/>
      <c r="H20" s="45"/>
      <c r="I20" s="45"/>
      <c r="J20" s="46"/>
    </row>
    <row r="21">
      <c r="A21" s="37" t="s">
        <v>77</v>
      </c>
      <c r="B21" s="44"/>
      <c r="C21" s="45"/>
      <c r="D21" s="45"/>
      <c r="E21" s="47" t="s">
        <v>71</v>
      </c>
      <c r="F21" s="45"/>
      <c r="G21" s="45"/>
      <c r="H21" s="45"/>
      <c r="I21" s="45"/>
      <c r="J21" s="46"/>
    </row>
    <row r="22">
      <c r="A22" s="37" t="s">
        <v>69</v>
      </c>
      <c r="B22" s="37">
        <v>64</v>
      </c>
      <c r="C22" s="38" t="s">
        <v>763</v>
      </c>
      <c r="D22" s="37" t="s">
        <v>71</v>
      </c>
      <c r="E22" s="39" t="s">
        <v>764</v>
      </c>
      <c r="F22" s="40" t="s">
        <v>168</v>
      </c>
      <c r="G22" s="41">
        <v>1</v>
      </c>
      <c r="H22" s="42">
        <v>0</v>
      </c>
      <c r="I22" s="42">
        <f>ROUND(G22*H22,P4)</f>
        <v>0</v>
      </c>
      <c r="J22" s="37"/>
      <c r="O22" s="43">
        <f>I22*0.21</f>
        <v>0</v>
      </c>
      <c r="P22">
        <v>3</v>
      </c>
    </row>
    <row r="23">
      <c r="A23" s="37" t="s">
        <v>75</v>
      </c>
      <c r="B23" s="44"/>
      <c r="C23" s="45"/>
      <c r="D23" s="45"/>
      <c r="E23" s="39" t="s">
        <v>764</v>
      </c>
      <c r="F23" s="45"/>
      <c r="G23" s="45"/>
      <c r="H23" s="45"/>
      <c r="I23" s="45"/>
      <c r="J23" s="46"/>
    </row>
    <row r="24">
      <c r="A24" s="37" t="s">
        <v>77</v>
      </c>
      <c r="B24" s="44"/>
      <c r="C24" s="45"/>
      <c r="D24" s="45"/>
      <c r="E24" s="47" t="s">
        <v>71</v>
      </c>
      <c r="F24" s="45"/>
      <c r="G24" s="45"/>
      <c r="H24" s="45"/>
      <c r="I24" s="45"/>
      <c r="J24" s="46"/>
    </row>
    <row r="25">
      <c r="A25" s="37" t="s">
        <v>69</v>
      </c>
      <c r="B25" s="37">
        <v>65</v>
      </c>
      <c r="C25" s="38" t="s">
        <v>765</v>
      </c>
      <c r="D25" s="37" t="s">
        <v>71</v>
      </c>
      <c r="E25" s="39" t="s">
        <v>766</v>
      </c>
      <c r="F25" s="40" t="s">
        <v>168</v>
      </c>
      <c r="G25" s="41">
        <v>12</v>
      </c>
      <c r="H25" s="42">
        <v>0</v>
      </c>
      <c r="I25" s="42">
        <f>ROUND(G25*H25,P4)</f>
        <v>0</v>
      </c>
      <c r="J25" s="37"/>
      <c r="O25" s="43">
        <f>I25*0.21</f>
        <v>0</v>
      </c>
      <c r="P25">
        <v>3</v>
      </c>
    </row>
    <row r="26">
      <c r="A26" s="37" t="s">
        <v>75</v>
      </c>
      <c r="B26" s="44"/>
      <c r="C26" s="45"/>
      <c r="D26" s="45"/>
      <c r="E26" s="39" t="s">
        <v>766</v>
      </c>
      <c r="F26" s="45"/>
      <c r="G26" s="45"/>
      <c r="H26" s="45"/>
      <c r="I26" s="45"/>
      <c r="J26" s="46"/>
    </row>
    <row r="27">
      <c r="A27" s="37" t="s">
        <v>77</v>
      </c>
      <c r="B27" s="44"/>
      <c r="C27" s="45"/>
      <c r="D27" s="45"/>
      <c r="E27" s="47" t="s">
        <v>71</v>
      </c>
      <c r="F27" s="45"/>
      <c r="G27" s="45"/>
      <c r="H27" s="45"/>
      <c r="I27" s="45"/>
      <c r="J27" s="46"/>
    </row>
    <row r="28">
      <c r="A28" s="37" t="s">
        <v>69</v>
      </c>
      <c r="B28" s="37">
        <v>66</v>
      </c>
      <c r="C28" s="38" t="s">
        <v>767</v>
      </c>
      <c r="D28" s="37" t="s">
        <v>71</v>
      </c>
      <c r="E28" s="39" t="s">
        <v>768</v>
      </c>
      <c r="F28" s="40" t="s">
        <v>168</v>
      </c>
      <c r="G28" s="41">
        <v>12</v>
      </c>
      <c r="H28" s="42">
        <v>0</v>
      </c>
      <c r="I28" s="42">
        <f>ROUND(G28*H28,P4)</f>
        <v>0</v>
      </c>
      <c r="J28" s="37"/>
      <c r="O28" s="43">
        <f>I28*0.21</f>
        <v>0</v>
      </c>
      <c r="P28">
        <v>3</v>
      </c>
    </row>
    <row r="29">
      <c r="A29" s="37" t="s">
        <v>75</v>
      </c>
      <c r="B29" s="44"/>
      <c r="C29" s="45"/>
      <c r="D29" s="45"/>
      <c r="E29" s="39" t="s">
        <v>768</v>
      </c>
      <c r="F29" s="45"/>
      <c r="G29" s="45"/>
      <c r="H29" s="45"/>
      <c r="I29" s="45"/>
      <c r="J29" s="46"/>
    </row>
    <row r="30">
      <c r="A30" s="37" t="s">
        <v>77</v>
      </c>
      <c r="B30" s="44"/>
      <c r="C30" s="45"/>
      <c r="D30" s="45"/>
      <c r="E30" s="47" t="s">
        <v>71</v>
      </c>
      <c r="F30" s="45"/>
      <c r="G30" s="45"/>
      <c r="H30" s="45"/>
      <c r="I30" s="45"/>
      <c r="J30" s="46"/>
    </row>
    <row r="31">
      <c r="A31" s="37" t="s">
        <v>69</v>
      </c>
      <c r="B31" s="37">
        <v>67</v>
      </c>
      <c r="C31" s="38" t="s">
        <v>769</v>
      </c>
      <c r="D31" s="37" t="s">
        <v>71</v>
      </c>
      <c r="E31" s="39" t="s">
        <v>770</v>
      </c>
      <c r="F31" s="40" t="s">
        <v>168</v>
      </c>
      <c r="G31" s="41">
        <v>1</v>
      </c>
      <c r="H31" s="42">
        <v>0</v>
      </c>
      <c r="I31" s="42">
        <f>ROUND(G31*H31,P4)</f>
        <v>0</v>
      </c>
      <c r="J31" s="37"/>
      <c r="O31" s="43">
        <f>I31*0.21</f>
        <v>0</v>
      </c>
      <c r="P31">
        <v>3</v>
      </c>
    </row>
    <row r="32">
      <c r="A32" s="37" t="s">
        <v>75</v>
      </c>
      <c r="B32" s="44"/>
      <c r="C32" s="45"/>
      <c r="D32" s="45"/>
      <c r="E32" s="39" t="s">
        <v>770</v>
      </c>
      <c r="F32" s="45"/>
      <c r="G32" s="45"/>
      <c r="H32" s="45"/>
      <c r="I32" s="45"/>
      <c r="J32" s="46"/>
    </row>
    <row r="33">
      <c r="A33" s="37" t="s">
        <v>77</v>
      </c>
      <c r="B33" s="44"/>
      <c r="C33" s="45"/>
      <c r="D33" s="45"/>
      <c r="E33" s="47" t="s">
        <v>71</v>
      </c>
      <c r="F33" s="45"/>
      <c r="G33" s="45"/>
      <c r="H33" s="45"/>
      <c r="I33" s="45"/>
      <c r="J33" s="46"/>
    </row>
    <row r="34">
      <c r="A34" s="37" t="s">
        <v>69</v>
      </c>
      <c r="B34" s="37">
        <v>68</v>
      </c>
      <c r="C34" s="38" t="s">
        <v>771</v>
      </c>
      <c r="D34" s="37" t="s">
        <v>71</v>
      </c>
      <c r="E34" s="39" t="s">
        <v>772</v>
      </c>
      <c r="F34" s="40" t="s">
        <v>168</v>
      </c>
      <c r="G34" s="41">
        <v>1</v>
      </c>
      <c r="H34" s="42">
        <v>0</v>
      </c>
      <c r="I34" s="42">
        <f>ROUND(G34*H34,P4)</f>
        <v>0</v>
      </c>
      <c r="J34" s="37"/>
      <c r="O34" s="43">
        <f>I34*0.21</f>
        <v>0</v>
      </c>
      <c r="P34">
        <v>3</v>
      </c>
    </row>
    <row r="35">
      <c r="A35" s="37" t="s">
        <v>75</v>
      </c>
      <c r="B35" s="44"/>
      <c r="C35" s="45"/>
      <c r="D35" s="45"/>
      <c r="E35" s="39" t="s">
        <v>772</v>
      </c>
      <c r="F35" s="45"/>
      <c r="G35" s="45"/>
      <c r="H35" s="45"/>
      <c r="I35" s="45"/>
      <c r="J35" s="46"/>
    </row>
    <row r="36">
      <c r="A36" s="37" t="s">
        <v>77</v>
      </c>
      <c r="B36" s="44"/>
      <c r="C36" s="45"/>
      <c r="D36" s="45"/>
      <c r="E36" s="47" t="s">
        <v>71</v>
      </c>
      <c r="F36" s="45"/>
      <c r="G36" s="45"/>
      <c r="H36" s="45"/>
      <c r="I36" s="45"/>
      <c r="J36" s="46"/>
    </row>
    <row r="37">
      <c r="A37" s="37" t="s">
        <v>69</v>
      </c>
      <c r="B37" s="37">
        <v>69</v>
      </c>
      <c r="C37" s="38" t="s">
        <v>773</v>
      </c>
      <c r="D37" s="37" t="s">
        <v>71</v>
      </c>
      <c r="E37" s="39" t="s">
        <v>774</v>
      </c>
      <c r="F37" s="40" t="s">
        <v>168</v>
      </c>
      <c r="G37" s="41">
        <v>3</v>
      </c>
      <c r="H37" s="42">
        <v>0</v>
      </c>
      <c r="I37" s="42">
        <f>ROUND(G37*H37,P4)</f>
        <v>0</v>
      </c>
      <c r="J37" s="37"/>
      <c r="O37" s="43">
        <f>I37*0.21</f>
        <v>0</v>
      </c>
      <c r="P37">
        <v>3</v>
      </c>
    </row>
    <row r="38">
      <c r="A38" s="37" t="s">
        <v>75</v>
      </c>
      <c r="B38" s="44"/>
      <c r="C38" s="45"/>
      <c r="D38" s="45"/>
      <c r="E38" s="39" t="s">
        <v>774</v>
      </c>
      <c r="F38" s="45"/>
      <c r="G38" s="45"/>
      <c r="H38" s="45"/>
      <c r="I38" s="45"/>
      <c r="J38" s="46"/>
    </row>
    <row r="39">
      <c r="A39" s="37" t="s">
        <v>77</v>
      </c>
      <c r="B39" s="44"/>
      <c r="C39" s="45"/>
      <c r="D39" s="45"/>
      <c r="E39" s="47" t="s">
        <v>71</v>
      </c>
      <c r="F39" s="45"/>
      <c r="G39" s="45"/>
      <c r="H39" s="45"/>
      <c r="I39" s="45"/>
      <c r="J39" s="46"/>
    </row>
    <row r="40">
      <c r="A40" s="37" t="s">
        <v>69</v>
      </c>
      <c r="B40" s="37">
        <v>70</v>
      </c>
      <c r="C40" s="38" t="s">
        <v>775</v>
      </c>
      <c r="D40" s="37" t="s">
        <v>71</v>
      </c>
      <c r="E40" s="39" t="s">
        <v>776</v>
      </c>
      <c r="F40" s="40" t="s">
        <v>760</v>
      </c>
      <c r="G40" s="41">
        <v>1</v>
      </c>
      <c r="H40" s="42">
        <v>0</v>
      </c>
      <c r="I40" s="42">
        <f>ROUND(G40*H40,P4)</f>
        <v>0</v>
      </c>
      <c r="J40" s="37"/>
      <c r="O40" s="43">
        <f>I40*0.21</f>
        <v>0</v>
      </c>
      <c r="P40">
        <v>3</v>
      </c>
    </row>
    <row r="41">
      <c r="A41" s="37" t="s">
        <v>75</v>
      </c>
      <c r="B41" s="44"/>
      <c r="C41" s="45"/>
      <c r="D41" s="45"/>
      <c r="E41" s="39" t="s">
        <v>776</v>
      </c>
      <c r="F41" s="45"/>
      <c r="G41" s="45"/>
      <c r="H41" s="45"/>
      <c r="I41" s="45"/>
      <c r="J41" s="46"/>
    </row>
    <row r="42">
      <c r="A42" s="37" t="s">
        <v>77</v>
      </c>
      <c r="B42" s="44"/>
      <c r="C42" s="45"/>
      <c r="D42" s="45"/>
      <c r="E42" s="47" t="s">
        <v>71</v>
      </c>
      <c r="F42" s="45"/>
      <c r="G42" s="45"/>
      <c r="H42" s="45"/>
      <c r="I42" s="45"/>
      <c r="J42" s="46"/>
    </row>
    <row r="43">
      <c r="A43" s="37" t="s">
        <v>69</v>
      </c>
      <c r="B43" s="37">
        <v>71</v>
      </c>
      <c r="C43" s="38" t="s">
        <v>777</v>
      </c>
      <c r="D43" s="37" t="s">
        <v>71</v>
      </c>
      <c r="E43" s="39" t="s">
        <v>778</v>
      </c>
      <c r="F43" s="40" t="s">
        <v>168</v>
      </c>
      <c r="G43" s="41">
        <v>1</v>
      </c>
      <c r="H43" s="42">
        <v>0</v>
      </c>
      <c r="I43" s="42">
        <f>ROUND(G43*H43,P4)</f>
        <v>0</v>
      </c>
      <c r="J43" s="37"/>
      <c r="O43" s="43">
        <f>I43*0.21</f>
        <v>0</v>
      </c>
      <c r="P43">
        <v>3</v>
      </c>
    </row>
    <row r="44">
      <c r="A44" s="37" t="s">
        <v>75</v>
      </c>
      <c r="B44" s="44"/>
      <c r="C44" s="45"/>
      <c r="D44" s="45"/>
      <c r="E44" s="39" t="s">
        <v>778</v>
      </c>
      <c r="F44" s="45"/>
      <c r="G44" s="45"/>
      <c r="H44" s="45"/>
      <c r="I44" s="45"/>
      <c r="J44" s="46"/>
    </row>
    <row r="45">
      <c r="A45" s="37" t="s">
        <v>77</v>
      </c>
      <c r="B45" s="44"/>
      <c r="C45" s="45"/>
      <c r="D45" s="45"/>
      <c r="E45" s="47" t="s">
        <v>71</v>
      </c>
      <c r="F45" s="45"/>
      <c r="G45" s="45"/>
      <c r="H45" s="45"/>
      <c r="I45" s="45"/>
      <c r="J45" s="46"/>
    </row>
    <row r="46">
      <c r="A46" s="31" t="s">
        <v>66</v>
      </c>
      <c r="B46" s="32"/>
      <c r="C46" s="33" t="s">
        <v>779</v>
      </c>
      <c r="D46" s="34"/>
      <c r="E46" s="31" t="s">
        <v>753</v>
      </c>
      <c r="F46" s="34"/>
      <c r="G46" s="34"/>
      <c r="H46" s="34"/>
      <c r="I46" s="35">
        <f>SUMIFS(I47:I52,A47:A52,"P")</f>
        <v>0</v>
      </c>
      <c r="J46" s="36"/>
    </row>
    <row r="47">
      <c r="A47" s="37" t="s">
        <v>69</v>
      </c>
      <c r="B47" s="37">
        <v>72</v>
      </c>
      <c r="C47" s="38" t="s">
        <v>780</v>
      </c>
      <c r="D47" s="37" t="s">
        <v>71</v>
      </c>
      <c r="E47" s="39" t="s">
        <v>781</v>
      </c>
      <c r="F47" s="40" t="s">
        <v>212</v>
      </c>
      <c r="G47" s="41">
        <v>90</v>
      </c>
      <c r="H47" s="42">
        <v>0</v>
      </c>
      <c r="I47" s="42">
        <f>ROUND(G47*H47,P4)</f>
        <v>0</v>
      </c>
      <c r="J47" s="37"/>
      <c r="O47" s="43">
        <f>I47*0.21</f>
        <v>0</v>
      </c>
      <c r="P47">
        <v>3</v>
      </c>
    </row>
    <row r="48">
      <c r="A48" s="37" t="s">
        <v>75</v>
      </c>
      <c r="B48" s="44"/>
      <c r="C48" s="45"/>
      <c r="D48" s="45"/>
      <c r="E48" s="39" t="s">
        <v>781</v>
      </c>
      <c r="F48" s="45"/>
      <c r="G48" s="45"/>
      <c r="H48" s="45"/>
      <c r="I48" s="45"/>
      <c r="J48" s="46"/>
    </row>
    <row r="49">
      <c r="A49" s="37" t="s">
        <v>77</v>
      </c>
      <c r="B49" s="44"/>
      <c r="C49" s="45"/>
      <c r="D49" s="45"/>
      <c r="E49" s="47" t="s">
        <v>71</v>
      </c>
      <c r="F49" s="45"/>
      <c r="G49" s="45"/>
      <c r="H49" s="45"/>
      <c r="I49" s="45"/>
      <c r="J49" s="46"/>
    </row>
    <row r="50">
      <c r="A50" s="37" t="s">
        <v>69</v>
      </c>
      <c r="B50" s="37">
        <v>73</v>
      </c>
      <c r="C50" s="38" t="s">
        <v>782</v>
      </c>
      <c r="D50" s="37" t="s">
        <v>71</v>
      </c>
      <c r="E50" s="39" t="s">
        <v>783</v>
      </c>
      <c r="F50" s="40" t="s">
        <v>212</v>
      </c>
      <c r="G50" s="41">
        <v>6</v>
      </c>
      <c r="H50" s="42">
        <v>0</v>
      </c>
      <c r="I50" s="42">
        <f>ROUND(G50*H50,P4)</f>
        <v>0</v>
      </c>
      <c r="J50" s="37"/>
      <c r="O50" s="43">
        <f>I50*0.21</f>
        <v>0</v>
      </c>
      <c r="P50">
        <v>3</v>
      </c>
    </row>
    <row r="51">
      <c r="A51" s="37" t="s">
        <v>75</v>
      </c>
      <c r="B51" s="44"/>
      <c r="C51" s="45"/>
      <c r="D51" s="45"/>
      <c r="E51" s="39" t="s">
        <v>783</v>
      </c>
      <c r="F51" s="45"/>
      <c r="G51" s="45"/>
      <c r="H51" s="45"/>
      <c r="I51" s="45"/>
      <c r="J51" s="46"/>
    </row>
    <row r="52">
      <c r="A52" s="37" t="s">
        <v>77</v>
      </c>
      <c r="B52" s="44"/>
      <c r="C52" s="45"/>
      <c r="D52" s="45"/>
      <c r="E52" s="47" t="s">
        <v>71</v>
      </c>
      <c r="F52" s="45"/>
      <c r="G52" s="45"/>
      <c r="H52" s="45"/>
      <c r="I52" s="45"/>
      <c r="J52" s="46"/>
    </row>
    <row r="53">
      <c r="A53" s="31" t="s">
        <v>66</v>
      </c>
      <c r="B53" s="32"/>
      <c r="C53" s="33" t="s">
        <v>784</v>
      </c>
      <c r="D53" s="34"/>
      <c r="E53" s="31" t="s">
        <v>753</v>
      </c>
      <c r="F53" s="34"/>
      <c r="G53" s="34"/>
      <c r="H53" s="34"/>
      <c r="I53" s="35">
        <f>SUMIFS(I54:I68,A54:A68,"P")</f>
        <v>0</v>
      </c>
      <c r="J53" s="36"/>
    </row>
    <row r="54">
      <c r="A54" s="37" t="s">
        <v>69</v>
      </c>
      <c r="B54" s="37">
        <v>74</v>
      </c>
      <c r="C54" s="38" t="s">
        <v>785</v>
      </c>
      <c r="D54" s="37" t="s">
        <v>71</v>
      </c>
      <c r="E54" s="39" t="s">
        <v>786</v>
      </c>
      <c r="F54" s="40" t="s">
        <v>212</v>
      </c>
      <c r="G54" s="41">
        <v>70</v>
      </c>
      <c r="H54" s="42">
        <v>0</v>
      </c>
      <c r="I54" s="42">
        <f>ROUND(G54*H54,P4)</f>
        <v>0</v>
      </c>
      <c r="J54" s="37"/>
      <c r="O54" s="43">
        <f>I54*0.21</f>
        <v>0</v>
      </c>
      <c r="P54">
        <v>3</v>
      </c>
    </row>
    <row r="55">
      <c r="A55" s="37" t="s">
        <v>75</v>
      </c>
      <c r="B55" s="44"/>
      <c r="C55" s="45"/>
      <c r="D55" s="45"/>
      <c r="E55" s="39" t="s">
        <v>786</v>
      </c>
      <c r="F55" s="45"/>
      <c r="G55" s="45"/>
      <c r="H55" s="45"/>
      <c r="I55" s="45"/>
      <c r="J55" s="46"/>
    </row>
    <row r="56">
      <c r="A56" s="37" t="s">
        <v>77</v>
      </c>
      <c r="B56" s="44"/>
      <c r="C56" s="45"/>
      <c r="D56" s="45"/>
      <c r="E56" s="47" t="s">
        <v>71</v>
      </c>
      <c r="F56" s="45"/>
      <c r="G56" s="45"/>
      <c r="H56" s="45"/>
      <c r="I56" s="45"/>
      <c r="J56" s="46"/>
    </row>
    <row r="57">
      <c r="A57" s="37" t="s">
        <v>69</v>
      </c>
      <c r="B57" s="37">
        <v>75</v>
      </c>
      <c r="C57" s="38" t="s">
        <v>787</v>
      </c>
      <c r="D57" s="37" t="s">
        <v>71</v>
      </c>
      <c r="E57" s="39" t="s">
        <v>788</v>
      </c>
      <c r="F57" s="40" t="s">
        <v>212</v>
      </c>
      <c r="G57" s="41">
        <v>960</v>
      </c>
      <c r="H57" s="42">
        <v>0</v>
      </c>
      <c r="I57" s="42">
        <f>ROUND(G57*H57,P4)</f>
        <v>0</v>
      </c>
      <c r="J57" s="37"/>
      <c r="O57" s="43">
        <f>I57*0.21</f>
        <v>0</v>
      </c>
      <c r="P57">
        <v>3</v>
      </c>
    </row>
    <row r="58">
      <c r="A58" s="37" t="s">
        <v>75</v>
      </c>
      <c r="B58" s="44"/>
      <c r="C58" s="45"/>
      <c r="D58" s="45"/>
      <c r="E58" s="39" t="s">
        <v>788</v>
      </c>
      <c r="F58" s="45"/>
      <c r="G58" s="45"/>
      <c r="H58" s="45"/>
      <c r="I58" s="45"/>
      <c r="J58" s="46"/>
    </row>
    <row r="59">
      <c r="A59" s="37" t="s">
        <v>77</v>
      </c>
      <c r="B59" s="44"/>
      <c r="C59" s="45"/>
      <c r="D59" s="45"/>
      <c r="E59" s="47" t="s">
        <v>71</v>
      </c>
      <c r="F59" s="45"/>
      <c r="G59" s="45"/>
      <c r="H59" s="45"/>
      <c r="I59" s="45"/>
      <c r="J59" s="46"/>
    </row>
    <row r="60">
      <c r="A60" s="37" t="s">
        <v>69</v>
      </c>
      <c r="B60" s="37">
        <v>76</v>
      </c>
      <c r="C60" s="38" t="s">
        <v>789</v>
      </c>
      <c r="D60" s="37" t="s">
        <v>71</v>
      </c>
      <c r="E60" s="39" t="s">
        <v>790</v>
      </c>
      <c r="F60" s="40" t="s">
        <v>212</v>
      </c>
      <c r="G60" s="41">
        <v>20</v>
      </c>
      <c r="H60" s="42">
        <v>0</v>
      </c>
      <c r="I60" s="42">
        <f>ROUND(G60*H60,P4)</f>
        <v>0</v>
      </c>
      <c r="J60" s="37"/>
      <c r="O60" s="43">
        <f>I60*0.21</f>
        <v>0</v>
      </c>
      <c r="P60">
        <v>3</v>
      </c>
    </row>
    <row r="61">
      <c r="A61" s="37" t="s">
        <v>75</v>
      </c>
      <c r="B61" s="44"/>
      <c r="C61" s="45"/>
      <c r="D61" s="45"/>
      <c r="E61" s="39" t="s">
        <v>790</v>
      </c>
      <c r="F61" s="45"/>
      <c r="G61" s="45"/>
      <c r="H61" s="45"/>
      <c r="I61" s="45"/>
      <c r="J61" s="46"/>
    </row>
    <row r="62">
      <c r="A62" s="37" t="s">
        <v>77</v>
      </c>
      <c r="B62" s="44"/>
      <c r="C62" s="45"/>
      <c r="D62" s="45"/>
      <c r="E62" s="47" t="s">
        <v>71</v>
      </c>
      <c r="F62" s="45"/>
      <c r="G62" s="45"/>
      <c r="H62" s="45"/>
      <c r="I62" s="45"/>
      <c r="J62" s="46"/>
    </row>
    <row r="63">
      <c r="A63" s="37" t="s">
        <v>69</v>
      </c>
      <c r="B63" s="37">
        <v>77</v>
      </c>
      <c r="C63" s="38" t="s">
        <v>791</v>
      </c>
      <c r="D63" s="37" t="s">
        <v>71</v>
      </c>
      <c r="E63" s="39" t="s">
        <v>792</v>
      </c>
      <c r="F63" s="40" t="s">
        <v>168</v>
      </c>
      <c r="G63" s="41">
        <v>2</v>
      </c>
      <c r="H63" s="42">
        <v>0</v>
      </c>
      <c r="I63" s="42">
        <f>ROUND(G63*H63,P4)</f>
        <v>0</v>
      </c>
      <c r="J63" s="37"/>
      <c r="O63" s="43">
        <f>I63*0.21</f>
        <v>0</v>
      </c>
      <c r="P63">
        <v>3</v>
      </c>
    </row>
    <row r="64">
      <c r="A64" s="37" t="s">
        <v>75</v>
      </c>
      <c r="B64" s="44"/>
      <c r="C64" s="45"/>
      <c r="D64" s="45"/>
      <c r="E64" s="39" t="s">
        <v>792</v>
      </c>
      <c r="F64" s="45"/>
      <c r="G64" s="45"/>
      <c r="H64" s="45"/>
      <c r="I64" s="45"/>
      <c r="J64" s="46"/>
    </row>
    <row r="65">
      <c r="A65" s="37" t="s">
        <v>77</v>
      </c>
      <c r="B65" s="44"/>
      <c r="C65" s="45"/>
      <c r="D65" s="45"/>
      <c r="E65" s="47" t="s">
        <v>71</v>
      </c>
      <c r="F65" s="45"/>
      <c r="G65" s="45"/>
      <c r="H65" s="45"/>
      <c r="I65" s="45"/>
      <c r="J65" s="46"/>
    </row>
    <row r="66">
      <c r="A66" s="37" t="s">
        <v>69</v>
      </c>
      <c r="B66" s="37">
        <v>78</v>
      </c>
      <c r="C66" s="38" t="s">
        <v>793</v>
      </c>
      <c r="D66" s="37" t="s">
        <v>71</v>
      </c>
      <c r="E66" s="39" t="s">
        <v>794</v>
      </c>
      <c r="F66" s="40" t="s">
        <v>168</v>
      </c>
      <c r="G66" s="41">
        <v>4</v>
      </c>
      <c r="H66" s="42">
        <v>0</v>
      </c>
      <c r="I66" s="42">
        <f>ROUND(G66*H66,P4)</f>
        <v>0</v>
      </c>
      <c r="J66" s="37"/>
      <c r="O66" s="43">
        <f>I66*0.21</f>
        <v>0</v>
      </c>
      <c r="P66">
        <v>3</v>
      </c>
    </row>
    <row r="67">
      <c r="A67" s="37" t="s">
        <v>75</v>
      </c>
      <c r="B67" s="44"/>
      <c r="C67" s="45"/>
      <c r="D67" s="45"/>
      <c r="E67" s="39" t="s">
        <v>794</v>
      </c>
      <c r="F67" s="45"/>
      <c r="G67" s="45"/>
      <c r="H67" s="45"/>
      <c r="I67" s="45"/>
      <c r="J67" s="46"/>
    </row>
    <row r="68">
      <c r="A68" s="37" t="s">
        <v>77</v>
      </c>
      <c r="B68" s="44"/>
      <c r="C68" s="45"/>
      <c r="D68" s="45"/>
      <c r="E68" s="47" t="s">
        <v>71</v>
      </c>
      <c r="F68" s="45"/>
      <c r="G68" s="45"/>
      <c r="H68" s="45"/>
      <c r="I68" s="45"/>
      <c r="J68" s="46"/>
    </row>
    <row r="69">
      <c r="A69" s="31" t="s">
        <v>66</v>
      </c>
      <c r="B69" s="32"/>
      <c r="C69" s="33" t="s">
        <v>795</v>
      </c>
      <c r="D69" s="34"/>
      <c r="E69" s="31" t="s">
        <v>753</v>
      </c>
      <c r="F69" s="34"/>
      <c r="G69" s="34"/>
      <c r="H69" s="34"/>
      <c r="I69" s="35">
        <f>SUMIFS(I70:I81,A70:A81,"P")</f>
        <v>0</v>
      </c>
      <c r="J69" s="36"/>
    </row>
    <row r="70">
      <c r="A70" s="37" t="s">
        <v>69</v>
      </c>
      <c r="B70" s="37">
        <v>79</v>
      </c>
      <c r="C70" s="38" t="s">
        <v>796</v>
      </c>
      <c r="D70" s="37" t="s">
        <v>71</v>
      </c>
      <c r="E70" s="39" t="s">
        <v>797</v>
      </c>
      <c r="F70" s="40" t="s">
        <v>168</v>
      </c>
      <c r="G70" s="41">
        <v>1</v>
      </c>
      <c r="H70" s="42">
        <v>0</v>
      </c>
      <c r="I70" s="42">
        <f>ROUND(G70*H70,P4)</f>
        <v>0</v>
      </c>
      <c r="J70" s="37"/>
      <c r="O70" s="43">
        <f>I70*0.21</f>
        <v>0</v>
      </c>
      <c r="P70">
        <v>3</v>
      </c>
    </row>
    <row r="71">
      <c r="A71" s="37" t="s">
        <v>75</v>
      </c>
      <c r="B71" s="44"/>
      <c r="C71" s="45"/>
      <c r="D71" s="45"/>
      <c r="E71" s="39" t="s">
        <v>797</v>
      </c>
      <c r="F71" s="45"/>
      <c r="G71" s="45"/>
      <c r="H71" s="45"/>
      <c r="I71" s="45"/>
      <c r="J71" s="46"/>
    </row>
    <row r="72">
      <c r="A72" s="37" t="s">
        <v>77</v>
      </c>
      <c r="B72" s="44"/>
      <c r="C72" s="45"/>
      <c r="D72" s="45"/>
      <c r="E72" s="47" t="s">
        <v>71</v>
      </c>
      <c r="F72" s="45"/>
      <c r="G72" s="45"/>
      <c r="H72" s="45"/>
      <c r="I72" s="45"/>
      <c r="J72" s="46"/>
    </row>
    <row r="73">
      <c r="A73" s="37" t="s">
        <v>69</v>
      </c>
      <c r="B73" s="37">
        <v>80</v>
      </c>
      <c r="C73" s="38" t="s">
        <v>798</v>
      </c>
      <c r="D73" s="37" t="s">
        <v>71</v>
      </c>
      <c r="E73" s="39" t="s">
        <v>799</v>
      </c>
      <c r="F73" s="40" t="s">
        <v>168</v>
      </c>
      <c r="G73" s="41">
        <v>1</v>
      </c>
      <c r="H73" s="42">
        <v>0</v>
      </c>
      <c r="I73" s="42">
        <f>ROUND(G73*H73,P4)</f>
        <v>0</v>
      </c>
      <c r="J73" s="37"/>
      <c r="O73" s="43">
        <f>I73*0.21</f>
        <v>0</v>
      </c>
      <c r="P73">
        <v>3</v>
      </c>
    </row>
    <row r="74">
      <c r="A74" s="37" t="s">
        <v>75</v>
      </c>
      <c r="B74" s="44"/>
      <c r="C74" s="45"/>
      <c r="D74" s="45"/>
      <c r="E74" s="39" t="s">
        <v>799</v>
      </c>
      <c r="F74" s="45"/>
      <c r="G74" s="45"/>
      <c r="H74" s="45"/>
      <c r="I74" s="45"/>
      <c r="J74" s="46"/>
    </row>
    <row r="75">
      <c r="A75" s="37" t="s">
        <v>77</v>
      </c>
      <c r="B75" s="44"/>
      <c r="C75" s="45"/>
      <c r="D75" s="45"/>
      <c r="E75" s="47" t="s">
        <v>71</v>
      </c>
      <c r="F75" s="45"/>
      <c r="G75" s="45"/>
      <c r="H75" s="45"/>
      <c r="I75" s="45"/>
      <c r="J75" s="46"/>
    </row>
    <row r="76">
      <c r="A76" s="37" t="s">
        <v>69</v>
      </c>
      <c r="B76" s="37">
        <v>81</v>
      </c>
      <c r="C76" s="38" t="s">
        <v>800</v>
      </c>
      <c r="D76" s="37" t="s">
        <v>71</v>
      </c>
      <c r="E76" s="39" t="s">
        <v>801</v>
      </c>
      <c r="F76" s="40" t="s">
        <v>168</v>
      </c>
      <c r="G76" s="41">
        <v>1</v>
      </c>
      <c r="H76" s="42">
        <v>0</v>
      </c>
      <c r="I76" s="42">
        <f>ROUND(G76*H76,P4)</f>
        <v>0</v>
      </c>
      <c r="J76" s="37"/>
      <c r="O76" s="43">
        <f>I76*0.21</f>
        <v>0</v>
      </c>
      <c r="P76">
        <v>3</v>
      </c>
    </row>
    <row r="77">
      <c r="A77" s="37" t="s">
        <v>75</v>
      </c>
      <c r="B77" s="44"/>
      <c r="C77" s="45"/>
      <c r="D77" s="45"/>
      <c r="E77" s="39" t="s">
        <v>801</v>
      </c>
      <c r="F77" s="45"/>
      <c r="G77" s="45"/>
      <c r="H77" s="45"/>
      <c r="I77" s="45"/>
      <c r="J77" s="46"/>
    </row>
    <row r="78">
      <c r="A78" s="37" t="s">
        <v>77</v>
      </c>
      <c r="B78" s="44"/>
      <c r="C78" s="45"/>
      <c r="D78" s="45"/>
      <c r="E78" s="47" t="s">
        <v>71</v>
      </c>
      <c r="F78" s="45"/>
      <c r="G78" s="45"/>
      <c r="H78" s="45"/>
      <c r="I78" s="45"/>
      <c r="J78" s="46"/>
    </row>
    <row r="79">
      <c r="A79" s="37" t="s">
        <v>69</v>
      </c>
      <c r="B79" s="37">
        <v>82</v>
      </c>
      <c r="C79" s="38" t="s">
        <v>802</v>
      </c>
      <c r="D79" s="37" t="s">
        <v>71</v>
      </c>
      <c r="E79" s="39" t="s">
        <v>803</v>
      </c>
      <c r="F79" s="40" t="s">
        <v>168</v>
      </c>
      <c r="G79" s="41">
        <v>2</v>
      </c>
      <c r="H79" s="42">
        <v>0</v>
      </c>
      <c r="I79" s="42">
        <f>ROUND(G79*H79,P4)</f>
        <v>0</v>
      </c>
      <c r="J79" s="37"/>
      <c r="O79" s="43">
        <f>I79*0.21</f>
        <v>0</v>
      </c>
      <c r="P79">
        <v>3</v>
      </c>
    </row>
    <row r="80">
      <c r="A80" s="37" t="s">
        <v>75</v>
      </c>
      <c r="B80" s="44"/>
      <c r="C80" s="45"/>
      <c r="D80" s="45"/>
      <c r="E80" s="39" t="s">
        <v>803</v>
      </c>
      <c r="F80" s="45"/>
      <c r="G80" s="45"/>
      <c r="H80" s="45"/>
      <c r="I80" s="45"/>
      <c r="J80" s="46"/>
    </row>
    <row r="81">
      <c r="A81" s="37" t="s">
        <v>77</v>
      </c>
      <c r="B81" s="44"/>
      <c r="C81" s="45"/>
      <c r="D81" s="45"/>
      <c r="E81" s="47" t="s">
        <v>71</v>
      </c>
      <c r="F81" s="45"/>
      <c r="G81" s="45"/>
      <c r="H81" s="45"/>
      <c r="I81" s="45"/>
      <c r="J81" s="46"/>
    </row>
    <row r="82">
      <c r="A82" s="31" t="s">
        <v>66</v>
      </c>
      <c r="B82" s="32"/>
      <c r="C82" s="33" t="s">
        <v>804</v>
      </c>
      <c r="D82" s="34"/>
      <c r="E82" s="31" t="s">
        <v>753</v>
      </c>
      <c r="F82" s="34"/>
      <c r="G82" s="34"/>
      <c r="H82" s="34"/>
      <c r="I82" s="35">
        <f>SUMIFS(I83:I88,A83:A88,"P")</f>
        <v>0</v>
      </c>
      <c r="J82" s="36"/>
    </row>
    <row r="83">
      <c r="A83" s="37" t="s">
        <v>69</v>
      </c>
      <c r="B83" s="37">
        <v>83</v>
      </c>
      <c r="C83" s="38" t="s">
        <v>805</v>
      </c>
      <c r="D83" s="37" t="s">
        <v>71</v>
      </c>
      <c r="E83" s="39" t="s">
        <v>806</v>
      </c>
      <c r="F83" s="40" t="s">
        <v>168</v>
      </c>
      <c r="G83" s="41">
        <v>2</v>
      </c>
      <c r="H83" s="42">
        <v>0</v>
      </c>
      <c r="I83" s="42">
        <f>ROUND(G83*H83,P4)</f>
        <v>0</v>
      </c>
      <c r="J83" s="37"/>
      <c r="O83" s="43">
        <f>I83*0.21</f>
        <v>0</v>
      </c>
      <c r="P83">
        <v>3</v>
      </c>
    </row>
    <row r="84">
      <c r="A84" s="37" t="s">
        <v>75</v>
      </c>
      <c r="B84" s="44"/>
      <c r="C84" s="45"/>
      <c r="D84" s="45"/>
      <c r="E84" s="39" t="s">
        <v>806</v>
      </c>
      <c r="F84" s="45"/>
      <c r="G84" s="45"/>
      <c r="H84" s="45"/>
      <c r="I84" s="45"/>
      <c r="J84" s="46"/>
    </row>
    <row r="85">
      <c r="A85" s="37" t="s">
        <v>77</v>
      </c>
      <c r="B85" s="44"/>
      <c r="C85" s="45"/>
      <c r="D85" s="45"/>
      <c r="E85" s="47" t="s">
        <v>71</v>
      </c>
      <c r="F85" s="45"/>
      <c r="G85" s="45"/>
      <c r="H85" s="45"/>
      <c r="I85" s="45"/>
      <c r="J85" s="46"/>
    </row>
    <row r="86">
      <c r="A86" s="37" t="s">
        <v>69</v>
      </c>
      <c r="B86" s="37">
        <v>84</v>
      </c>
      <c r="C86" s="38" t="s">
        <v>807</v>
      </c>
      <c r="D86" s="37" t="s">
        <v>71</v>
      </c>
      <c r="E86" s="39" t="s">
        <v>808</v>
      </c>
      <c r="F86" s="40" t="s">
        <v>212</v>
      </c>
      <c r="G86" s="41">
        <v>180</v>
      </c>
      <c r="H86" s="42">
        <v>0</v>
      </c>
      <c r="I86" s="42">
        <f>ROUND(G86*H86,P4)</f>
        <v>0</v>
      </c>
      <c r="J86" s="37"/>
      <c r="O86" s="43">
        <f>I86*0.21</f>
        <v>0</v>
      </c>
      <c r="P86">
        <v>3</v>
      </c>
    </row>
    <row r="87">
      <c r="A87" s="37" t="s">
        <v>75</v>
      </c>
      <c r="B87" s="44"/>
      <c r="C87" s="45"/>
      <c r="D87" s="45"/>
      <c r="E87" s="39" t="s">
        <v>808</v>
      </c>
      <c r="F87" s="45"/>
      <c r="G87" s="45"/>
      <c r="H87" s="45"/>
      <c r="I87" s="45"/>
      <c r="J87" s="46"/>
    </row>
    <row r="88">
      <c r="A88" s="37" t="s">
        <v>77</v>
      </c>
      <c r="B88" s="44"/>
      <c r="C88" s="45"/>
      <c r="D88" s="45"/>
      <c r="E88" s="47" t="s">
        <v>71</v>
      </c>
      <c r="F88" s="45"/>
      <c r="G88" s="45"/>
      <c r="H88" s="45"/>
      <c r="I88" s="45"/>
      <c r="J88" s="46"/>
    </row>
    <row r="89">
      <c r="A89" s="31" t="s">
        <v>66</v>
      </c>
      <c r="B89" s="32"/>
      <c r="C89" s="33" t="s">
        <v>809</v>
      </c>
      <c r="D89" s="34"/>
      <c r="E89" s="31" t="s">
        <v>753</v>
      </c>
      <c r="F89" s="34"/>
      <c r="G89" s="34"/>
      <c r="H89" s="34"/>
      <c r="I89" s="35">
        <f>SUMIFS(I90:I101,A90:A101,"P")</f>
        <v>0</v>
      </c>
      <c r="J89" s="36"/>
    </row>
    <row r="90">
      <c r="A90" s="37" t="s">
        <v>69</v>
      </c>
      <c r="B90" s="37">
        <v>85</v>
      </c>
      <c r="C90" s="38" t="s">
        <v>810</v>
      </c>
      <c r="D90" s="37" t="s">
        <v>71</v>
      </c>
      <c r="E90" s="39" t="s">
        <v>811</v>
      </c>
      <c r="F90" s="40" t="s">
        <v>168</v>
      </c>
      <c r="G90" s="41">
        <v>4</v>
      </c>
      <c r="H90" s="42">
        <v>0</v>
      </c>
      <c r="I90" s="42">
        <f>ROUND(G90*H90,P4)</f>
        <v>0</v>
      </c>
      <c r="J90" s="37"/>
      <c r="O90" s="43">
        <f>I90*0.21</f>
        <v>0</v>
      </c>
      <c r="P90">
        <v>3</v>
      </c>
    </row>
    <row r="91">
      <c r="A91" s="37" t="s">
        <v>75</v>
      </c>
      <c r="B91" s="44"/>
      <c r="C91" s="45"/>
      <c r="D91" s="45"/>
      <c r="E91" s="39" t="s">
        <v>811</v>
      </c>
      <c r="F91" s="45"/>
      <c r="G91" s="45"/>
      <c r="H91" s="45"/>
      <c r="I91" s="45"/>
      <c r="J91" s="46"/>
    </row>
    <row r="92">
      <c r="A92" s="37" t="s">
        <v>77</v>
      </c>
      <c r="B92" s="44"/>
      <c r="C92" s="45"/>
      <c r="D92" s="45"/>
      <c r="E92" s="47" t="s">
        <v>71</v>
      </c>
      <c r="F92" s="45"/>
      <c r="G92" s="45"/>
      <c r="H92" s="45"/>
      <c r="I92" s="45"/>
      <c r="J92" s="46"/>
    </row>
    <row r="93">
      <c r="A93" s="37" t="s">
        <v>69</v>
      </c>
      <c r="B93" s="37">
        <v>86</v>
      </c>
      <c r="C93" s="38" t="s">
        <v>812</v>
      </c>
      <c r="D93" s="37" t="s">
        <v>71</v>
      </c>
      <c r="E93" s="39" t="s">
        <v>813</v>
      </c>
      <c r="F93" s="40" t="s">
        <v>168</v>
      </c>
      <c r="G93" s="41">
        <v>1</v>
      </c>
      <c r="H93" s="42">
        <v>0</v>
      </c>
      <c r="I93" s="42">
        <f>ROUND(G93*H93,P4)</f>
        <v>0</v>
      </c>
      <c r="J93" s="37"/>
      <c r="O93" s="43">
        <f>I93*0.21</f>
        <v>0</v>
      </c>
      <c r="P93">
        <v>3</v>
      </c>
    </row>
    <row r="94">
      <c r="A94" s="37" t="s">
        <v>75</v>
      </c>
      <c r="B94" s="44"/>
      <c r="C94" s="45"/>
      <c r="D94" s="45"/>
      <c r="E94" s="39" t="s">
        <v>813</v>
      </c>
      <c r="F94" s="45"/>
      <c r="G94" s="45"/>
      <c r="H94" s="45"/>
      <c r="I94" s="45"/>
      <c r="J94" s="46"/>
    </row>
    <row r="95">
      <c r="A95" s="37" t="s">
        <v>77</v>
      </c>
      <c r="B95" s="44"/>
      <c r="C95" s="45"/>
      <c r="D95" s="45"/>
      <c r="E95" s="47" t="s">
        <v>71</v>
      </c>
      <c r="F95" s="45"/>
      <c r="G95" s="45"/>
      <c r="H95" s="45"/>
      <c r="I95" s="45"/>
      <c r="J95" s="46"/>
    </row>
    <row r="96">
      <c r="A96" s="37" t="s">
        <v>69</v>
      </c>
      <c r="B96" s="37">
        <v>87</v>
      </c>
      <c r="C96" s="38" t="s">
        <v>814</v>
      </c>
      <c r="D96" s="37" t="s">
        <v>71</v>
      </c>
      <c r="E96" s="39" t="s">
        <v>815</v>
      </c>
      <c r="F96" s="40" t="s">
        <v>212</v>
      </c>
      <c r="G96" s="41">
        <v>10</v>
      </c>
      <c r="H96" s="42">
        <v>0</v>
      </c>
      <c r="I96" s="42">
        <f>ROUND(G96*H96,P4)</f>
        <v>0</v>
      </c>
      <c r="J96" s="37"/>
      <c r="O96" s="43">
        <f>I96*0.21</f>
        <v>0</v>
      </c>
      <c r="P96">
        <v>3</v>
      </c>
    </row>
    <row r="97">
      <c r="A97" s="37" t="s">
        <v>75</v>
      </c>
      <c r="B97" s="44"/>
      <c r="C97" s="45"/>
      <c r="D97" s="45"/>
      <c r="E97" s="39" t="s">
        <v>815</v>
      </c>
      <c r="F97" s="45"/>
      <c r="G97" s="45"/>
      <c r="H97" s="45"/>
      <c r="I97" s="45"/>
      <c r="J97" s="46"/>
    </row>
    <row r="98">
      <c r="A98" s="37" t="s">
        <v>77</v>
      </c>
      <c r="B98" s="44"/>
      <c r="C98" s="45"/>
      <c r="D98" s="45"/>
      <c r="E98" s="47" t="s">
        <v>71</v>
      </c>
      <c r="F98" s="45"/>
      <c r="G98" s="45"/>
      <c r="H98" s="45"/>
      <c r="I98" s="45"/>
      <c r="J98" s="46"/>
    </row>
    <row r="99">
      <c r="A99" s="37" t="s">
        <v>69</v>
      </c>
      <c r="B99" s="37">
        <v>88</v>
      </c>
      <c r="C99" s="38" t="s">
        <v>816</v>
      </c>
      <c r="D99" s="37" t="s">
        <v>71</v>
      </c>
      <c r="E99" s="39" t="s">
        <v>817</v>
      </c>
      <c r="F99" s="40" t="s">
        <v>212</v>
      </c>
      <c r="G99" s="41">
        <v>50</v>
      </c>
      <c r="H99" s="42">
        <v>0</v>
      </c>
      <c r="I99" s="42">
        <f>ROUND(G99*H99,P4)</f>
        <v>0</v>
      </c>
      <c r="J99" s="37"/>
      <c r="O99" s="43">
        <f>I99*0.21</f>
        <v>0</v>
      </c>
      <c r="P99">
        <v>3</v>
      </c>
    </row>
    <row r="100">
      <c r="A100" s="37" t="s">
        <v>75</v>
      </c>
      <c r="B100" s="44"/>
      <c r="C100" s="45"/>
      <c r="D100" s="45"/>
      <c r="E100" s="39" t="s">
        <v>817</v>
      </c>
      <c r="F100" s="45"/>
      <c r="G100" s="45"/>
      <c r="H100" s="45"/>
      <c r="I100" s="45"/>
      <c r="J100" s="46"/>
    </row>
    <row r="101">
      <c r="A101" s="37" t="s">
        <v>77</v>
      </c>
      <c r="B101" s="44"/>
      <c r="C101" s="45"/>
      <c r="D101" s="45"/>
      <c r="E101" s="47" t="s">
        <v>71</v>
      </c>
      <c r="F101" s="45"/>
      <c r="G101" s="45"/>
      <c r="H101" s="45"/>
      <c r="I101" s="45"/>
      <c r="J101" s="46"/>
    </row>
    <row r="102">
      <c r="A102" s="31" t="s">
        <v>66</v>
      </c>
      <c r="B102" s="32"/>
      <c r="C102" s="33" t="s">
        <v>818</v>
      </c>
      <c r="D102" s="34"/>
      <c r="E102" s="31" t="s">
        <v>753</v>
      </c>
      <c r="F102" s="34"/>
      <c r="G102" s="34"/>
      <c r="H102" s="34"/>
      <c r="I102" s="35">
        <f>SUMIFS(I103:I126,A103:A126,"P")</f>
        <v>0</v>
      </c>
      <c r="J102" s="36"/>
    </row>
    <row r="103">
      <c r="A103" s="37" t="s">
        <v>69</v>
      </c>
      <c r="B103" s="37">
        <v>89</v>
      </c>
      <c r="C103" s="38" t="s">
        <v>819</v>
      </c>
      <c r="D103" s="37" t="s">
        <v>71</v>
      </c>
      <c r="E103" s="39" t="s">
        <v>820</v>
      </c>
      <c r="F103" s="40" t="s">
        <v>821</v>
      </c>
      <c r="G103" s="41">
        <v>18</v>
      </c>
      <c r="H103" s="42">
        <v>0</v>
      </c>
      <c r="I103" s="42">
        <f>ROUND(G103*H103,P4)</f>
        <v>0</v>
      </c>
      <c r="J103" s="37"/>
      <c r="O103" s="43">
        <f>I103*0.21</f>
        <v>0</v>
      </c>
      <c r="P103">
        <v>3</v>
      </c>
    </row>
    <row r="104">
      <c r="A104" s="37" t="s">
        <v>75</v>
      </c>
      <c r="B104" s="44"/>
      <c r="C104" s="45"/>
      <c r="D104" s="45"/>
      <c r="E104" s="39" t="s">
        <v>820</v>
      </c>
      <c r="F104" s="45"/>
      <c r="G104" s="45"/>
      <c r="H104" s="45"/>
      <c r="I104" s="45"/>
      <c r="J104" s="46"/>
    </row>
    <row r="105">
      <c r="A105" s="37" t="s">
        <v>77</v>
      </c>
      <c r="B105" s="44"/>
      <c r="C105" s="45"/>
      <c r="D105" s="45"/>
      <c r="E105" s="47" t="s">
        <v>71</v>
      </c>
      <c r="F105" s="45"/>
      <c r="G105" s="45"/>
      <c r="H105" s="45"/>
      <c r="I105" s="45"/>
      <c r="J105" s="46"/>
    </row>
    <row r="106">
      <c r="A106" s="37" t="s">
        <v>69</v>
      </c>
      <c r="B106" s="37">
        <v>90</v>
      </c>
      <c r="C106" s="38" t="s">
        <v>822</v>
      </c>
      <c r="D106" s="37" t="s">
        <v>71</v>
      </c>
      <c r="E106" s="39" t="s">
        <v>823</v>
      </c>
      <c r="F106" s="40" t="s">
        <v>760</v>
      </c>
      <c r="G106" s="41">
        <v>1</v>
      </c>
      <c r="H106" s="42">
        <v>0</v>
      </c>
      <c r="I106" s="42">
        <f>ROUND(G106*H106,P4)</f>
        <v>0</v>
      </c>
      <c r="J106" s="37"/>
      <c r="O106" s="43">
        <f>I106*0.21</f>
        <v>0</v>
      </c>
      <c r="P106">
        <v>3</v>
      </c>
    </row>
    <row r="107">
      <c r="A107" s="37" t="s">
        <v>75</v>
      </c>
      <c r="B107" s="44"/>
      <c r="C107" s="45"/>
      <c r="D107" s="45"/>
      <c r="E107" s="39" t="s">
        <v>823</v>
      </c>
      <c r="F107" s="45"/>
      <c r="G107" s="45"/>
      <c r="H107" s="45"/>
      <c r="I107" s="45"/>
      <c r="J107" s="46"/>
    </row>
    <row r="108">
      <c r="A108" s="37" t="s">
        <v>77</v>
      </c>
      <c r="B108" s="44"/>
      <c r="C108" s="45"/>
      <c r="D108" s="45"/>
      <c r="E108" s="47" t="s">
        <v>71</v>
      </c>
      <c r="F108" s="45"/>
      <c r="G108" s="45"/>
      <c r="H108" s="45"/>
      <c r="I108" s="45"/>
      <c r="J108" s="46"/>
    </row>
    <row r="109">
      <c r="A109" s="37" t="s">
        <v>69</v>
      </c>
      <c r="B109" s="37">
        <v>91</v>
      </c>
      <c r="C109" s="38" t="s">
        <v>824</v>
      </c>
      <c r="D109" s="37" t="s">
        <v>71</v>
      </c>
      <c r="E109" s="39" t="s">
        <v>825</v>
      </c>
      <c r="F109" s="40" t="s">
        <v>821</v>
      </c>
      <c r="G109" s="41">
        <v>8</v>
      </c>
      <c r="H109" s="42">
        <v>0</v>
      </c>
      <c r="I109" s="42">
        <f>ROUND(G109*H109,P4)</f>
        <v>0</v>
      </c>
      <c r="J109" s="37"/>
      <c r="O109" s="43">
        <f>I109*0.21</f>
        <v>0</v>
      </c>
      <c r="P109">
        <v>3</v>
      </c>
    </row>
    <row r="110">
      <c r="A110" s="37" t="s">
        <v>75</v>
      </c>
      <c r="B110" s="44"/>
      <c r="C110" s="45"/>
      <c r="D110" s="45"/>
      <c r="E110" s="39" t="s">
        <v>825</v>
      </c>
      <c r="F110" s="45"/>
      <c r="G110" s="45"/>
      <c r="H110" s="45"/>
      <c r="I110" s="45"/>
      <c r="J110" s="46"/>
    </row>
    <row r="111">
      <c r="A111" s="37" t="s">
        <v>77</v>
      </c>
      <c r="B111" s="44"/>
      <c r="C111" s="45"/>
      <c r="D111" s="45"/>
      <c r="E111" s="47" t="s">
        <v>71</v>
      </c>
      <c r="F111" s="45"/>
      <c r="G111" s="45"/>
      <c r="H111" s="45"/>
      <c r="I111" s="45"/>
      <c r="J111" s="46"/>
    </row>
    <row r="112">
      <c r="A112" s="37" t="s">
        <v>69</v>
      </c>
      <c r="B112" s="37">
        <v>92</v>
      </c>
      <c r="C112" s="38" t="s">
        <v>826</v>
      </c>
      <c r="D112" s="37" t="s">
        <v>71</v>
      </c>
      <c r="E112" s="39" t="s">
        <v>827</v>
      </c>
      <c r="F112" s="40" t="s">
        <v>760</v>
      </c>
      <c r="G112" s="41">
        <v>1</v>
      </c>
      <c r="H112" s="42">
        <v>0</v>
      </c>
      <c r="I112" s="42">
        <f>ROUND(G112*H112,P4)</f>
        <v>0</v>
      </c>
      <c r="J112" s="37"/>
      <c r="O112" s="43">
        <f>I112*0.21</f>
        <v>0</v>
      </c>
      <c r="P112">
        <v>3</v>
      </c>
    </row>
    <row r="113">
      <c r="A113" s="37" t="s">
        <v>75</v>
      </c>
      <c r="B113" s="44"/>
      <c r="C113" s="45"/>
      <c r="D113" s="45"/>
      <c r="E113" s="39" t="s">
        <v>827</v>
      </c>
      <c r="F113" s="45"/>
      <c r="G113" s="45"/>
      <c r="H113" s="45"/>
      <c r="I113" s="45"/>
      <c r="J113" s="46"/>
    </row>
    <row r="114">
      <c r="A114" s="37" t="s">
        <v>77</v>
      </c>
      <c r="B114" s="44"/>
      <c r="C114" s="45"/>
      <c r="D114" s="45"/>
      <c r="E114" s="47" t="s">
        <v>71</v>
      </c>
      <c r="F114" s="45"/>
      <c r="G114" s="45"/>
      <c r="H114" s="45"/>
      <c r="I114" s="45"/>
      <c r="J114" s="46"/>
    </row>
    <row r="115">
      <c r="A115" s="37" t="s">
        <v>69</v>
      </c>
      <c r="B115" s="37">
        <v>93</v>
      </c>
      <c r="C115" s="38" t="s">
        <v>828</v>
      </c>
      <c r="D115" s="37" t="s">
        <v>71</v>
      </c>
      <c r="E115" s="39" t="s">
        <v>829</v>
      </c>
      <c r="F115" s="40" t="s">
        <v>760</v>
      </c>
      <c r="G115" s="41">
        <v>1</v>
      </c>
      <c r="H115" s="42">
        <v>0</v>
      </c>
      <c r="I115" s="42">
        <f>ROUND(G115*H115,P4)</f>
        <v>0</v>
      </c>
      <c r="J115" s="37"/>
      <c r="O115" s="43">
        <f>I115*0.21</f>
        <v>0</v>
      </c>
      <c r="P115">
        <v>3</v>
      </c>
    </row>
    <row r="116">
      <c r="A116" s="37" t="s">
        <v>75</v>
      </c>
      <c r="B116" s="44"/>
      <c r="C116" s="45"/>
      <c r="D116" s="45"/>
      <c r="E116" s="39" t="s">
        <v>829</v>
      </c>
      <c r="F116" s="45"/>
      <c r="G116" s="45"/>
      <c r="H116" s="45"/>
      <c r="I116" s="45"/>
      <c r="J116" s="46"/>
    </row>
    <row r="117">
      <c r="A117" s="37" t="s">
        <v>77</v>
      </c>
      <c r="B117" s="44"/>
      <c r="C117" s="45"/>
      <c r="D117" s="45"/>
      <c r="E117" s="47" t="s">
        <v>71</v>
      </c>
      <c r="F117" s="45"/>
      <c r="G117" s="45"/>
      <c r="H117" s="45"/>
      <c r="I117" s="45"/>
      <c r="J117" s="46"/>
    </row>
    <row r="118">
      <c r="A118" s="37" t="s">
        <v>69</v>
      </c>
      <c r="B118" s="37">
        <v>94</v>
      </c>
      <c r="C118" s="38" t="s">
        <v>830</v>
      </c>
      <c r="D118" s="37" t="s">
        <v>71</v>
      </c>
      <c r="E118" s="39" t="s">
        <v>831</v>
      </c>
      <c r="F118" s="40" t="s">
        <v>760</v>
      </c>
      <c r="G118" s="41">
        <v>1</v>
      </c>
      <c r="H118" s="42">
        <v>0</v>
      </c>
      <c r="I118" s="42">
        <f>ROUND(G118*H118,P4)</f>
        <v>0</v>
      </c>
      <c r="J118" s="37"/>
      <c r="O118" s="43">
        <f>I118*0.21</f>
        <v>0</v>
      </c>
      <c r="P118">
        <v>3</v>
      </c>
    </row>
    <row r="119">
      <c r="A119" s="37" t="s">
        <v>75</v>
      </c>
      <c r="B119" s="44"/>
      <c r="C119" s="45"/>
      <c r="D119" s="45"/>
      <c r="E119" s="39" t="s">
        <v>831</v>
      </c>
      <c r="F119" s="45"/>
      <c r="G119" s="45"/>
      <c r="H119" s="45"/>
      <c r="I119" s="45"/>
      <c r="J119" s="46"/>
    </row>
    <row r="120">
      <c r="A120" s="37" t="s">
        <v>77</v>
      </c>
      <c r="B120" s="44"/>
      <c r="C120" s="45"/>
      <c r="D120" s="45"/>
      <c r="E120" s="47" t="s">
        <v>71</v>
      </c>
      <c r="F120" s="45"/>
      <c r="G120" s="45"/>
      <c r="H120" s="45"/>
      <c r="I120" s="45"/>
      <c r="J120" s="46"/>
    </row>
    <row r="121">
      <c r="A121" s="37" t="s">
        <v>69</v>
      </c>
      <c r="B121" s="37">
        <v>95</v>
      </c>
      <c r="C121" s="38" t="s">
        <v>832</v>
      </c>
      <c r="D121" s="37" t="s">
        <v>71</v>
      </c>
      <c r="E121" s="39" t="s">
        <v>833</v>
      </c>
      <c r="F121" s="40" t="s">
        <v>760</v>
      </c>
      <c r="G121" s="41">
        <v>1</v>
      </c>
      <c r="H121" s="42">
        <v>0</v>
      </c>
      <c r="I121" s="42">
        <f>ROUND(G121*H121,P4)</f>
        <v>0</v>
      </c>
      <c r="J121" s="37"/>
      <c r="O121" s="43">
        <f>I121*0.21</f>
        <v>0</v>
      </c>
      <c r="P121">
        <v>3</v>
      </c>
    </row>
    <row r="122">
      <c r="A122" s="37" t="s">
        <v>75</v>
      </c>
      <c r="B122" s="44"/>
      <c r="C122" s="45"/>
      <c r="D122" s="45"/>
      <c r="E122" s="39" t="s">
        <v>833</v>
      </c>
      <c r="F122" s="45"/>
      <c r="G122" s="45"/>
      <c r="H122" s="45"/>
      <c r="I122" s="45"/>
      <c r="J122" s="46"/>
    </row>
    <row r="123">
      <c r="A123" s="37" t="s">
        <v>77</v>
      </c>
      <c r="B123" s="44"/>
      <c r="C123" s="45"/>
      <c r="D123" s="45"/>
      <c r="E123" s="47" t="s">
        <v>71</v>
      </c>
      <c r="F123" s="45"/>
      <c r="G123" s="45"/>
      <c r="H123" s="45"/>
      <c r="I123" s="45"/>
      <c r="J123" s="46"/>
    </row>
    <row r="124">
      <c r="A124" s="37" t="s">
        <v>69</v>
      </c>
      <c r="B124" s="37">
        <v>96</v>
      </c>
      <c r="C124" s="38" t="s">
        <v>834</v>
      </c>
      <c r="D124" s="37" t="s">
        <v>71</v>
      </c>
      <c r="E124" s="39" t="s">
        <v>835</v>
      </c>
      <c r="F124" s="40" t="s">
        <v>821</v>
      </c>
      <c r="G124" s="41">
        <v>8</v>
      </c>
      <c r="H124" s="42">
        <v>0</v>
      </c>
      <c r="I124" s="42">
        <f>ROUND(G124*H124,P4)</f>
        <v>0</v>
      </c>
      <c r="J124" s="37"/>
      <c r="O124" s="43">
        <f>I124*0.21</f>
        <v>0</v>
      </c>
      <c r="P124">
        <v>3</v>
      </c>
    </row>
    <row r="125">
      <c r="A125" s="37" t="s">
        <v>75</v>
      </c>
      <c r="B125" s="44"/>
      <c r="C125" s="45"/>
      <c r="D125" s="45"/>
      <c r="E125" s="39" t="s">
        <v>835</v>
      </c>
      <c r="F125" s="45"/>
      <c r="G125" s="45"/>
      <c r="H125" s="45"/>
      <c r="I125" s="45"/>
      <c r="J125" s="46"/>
    </row>
    <row r="126">
      <c r="A126" s="37" t="s">
        <v>77</v>
      </c>
      <c r="B126" s="44"/>
      <c r="C126" s="45"/>
      <c r="D126" s="45"/>
      <c r="E126" s="47" t="s">
        <v>71</v>
      </c>
      <c r="F126" s="45"/>
      <c r="G126" s="45"/>
      <c r="H126" s="45"/>
      <c r="I126" s="45"/>
      <c r="J126" s="46"/>
    </row>
    <row r="127">
      <c r="A127" s="31" t="s">
        <v>66</v>
      </c>
      <c r="B127" s="32"/>
      <c r="C127" s="33" t="s">
        <v>836</v>
      </c>
      <c r="D127" s="34"/>
      <c r="E127" s="31" t="s">
        <v>753</v>
      </c>
      <c r="F127" s="34"/>
      <c r="G127" s="34"/>
      <c r="H127" s="34"/>
      <c r="I127" s="35">
        <f>SUMIFS(I128:I148,A128:A148,"P")</f>
        <v>0</v>
      </c>
      <c r="J127" s="36"/>
    </row>
    <row r="128">
      <c r="A128" s="37" t="s">
        <v>69</v>
      </c>
      <c r="B128" s="37">
        <v>97</v>
      </c>
      <c r="C128" s="38" t="s">
        <v>837</v>
      </c>
      <c r="D128" s="37" t="s">
        <v>71</v>
      </c>
      <c r="E128" s="39" t="s">
        <v>838</v>
      </c>
      <c r="F128" s="40" t="s">
        <v>212</v>
      </c>
      <c r="G128" s="41">
        <v>60</v>
      </c>
      <c r="H128" s="42">
        <v>0</v>
      </c>
      <c r="I128" s="42">
        <f>ROUND(G128*H128,P4)</f>
        <v>0</v>
      </c>
      <c r="J128" s="37"/>
      <c r="O128" s="43">
        <f>I128*0.21</f>
        <v>0</v>
      </c>
      <c r="P128">
        <v>3</v>
      </c>
    </row>
    <row r="129">
      <c r="A129" s="37" t="s">
        <v>75</v>
      </c>
      <c r="B129" s="44"/>
      <c r="C129" s="45"/>
      <c r="D129" s="45"/>
      <c r="E129" s="39" t="s">
        <v>838</v>
      </c>
      <c r="F129" s="45"/>
      <c r="G129" s="45"/>
      <c r="H129" s="45"/>
      <c r="I129" s="45"/>
      <c r="J129" s="46"/>
    </row>
    <row r="130">
      <c r="A130" s="37" t="s">
        <v>77</v>
      </c>
      <c r="B130" s="44"/>
      <c r="C130" s="45"/>
      <c r="D130" s="45"/>
      <c r="E130" s="47" t="s">
        <v>71</v>
      </c>
      <c r="F130" s="45"/>
      <c r="G130" s="45"/>
      <c r="H130" s="45"/>
      <c r="I130" s="45"/>
      <c r="J130" s="46"/>
    </row>
    <row r="131">
      <c r="A131" s="37" t="s">
        <v>69</v>
      </c>
      <c r="B131" s="37">
        <v>98</v>
      </c>
      <c r="C131" s="38" t="s">
        <v>839</v>
      </c>
      <c r="D131" s="37" t="s">
        <v>71</v>
      </c>
      <c r="E131" s="39" t="s">
        <v>840</v>
      </c>
      <c r="F131" s="40" t="s">
        <v>168</v>
      </c>
      <c r="G131" s="41">
        <v>1</v>
      </c>
      <c r="H131" s="42">
        <v>0</v>
      </c>
      <c r="I131" s="42">
        <f>ROUND(G131*H131,P4)</f>
        <v>0</v>
      </c>
      <c r="J131" s="37"/>
      <c r="O131" s="43">
        <f>I131*0.21</f>
        <v>0</v>
      </c>
      <c r="P131">
        <v>3</v>
      </c>
    </row>
    <row r="132">
      <c r="A132" s="37" t="s">
        <v>75</v>
      </c>
      <c r="B132" s="44"/>
      <c r="C132" s="45"/>
      <c r="D132" s="45"/>
      <c r="E132" s="39" t="s">
        <v>840</v>
      </c>
      <c r="F132" s="45"/>
      <c r="G132" s="45"/>
      <c r="H132" s="45"/>
      <c r="I132" s="45"/>
      <c r="J132" s="46"/>
    </row>
    <row r="133">
      <c r="A133" s="37" t="s">
        <v>77</v>
      </c>
      <c r="B133" s="44"/>
      <c r="C133" s="45"/>
      <c r="D133" s="45"/>
      <c r="E133" s="47" t="s">
        <v>71</v>
      </c>
      <c r="F133" s="45"/>
      <c r="G133" s="45"/>
      <c r="H133" s="45"/>
      <c r="I133" s="45"/>
      <c r="J133" s="46"/>
    </row>
    <row r="134">
      <c r="A134" s="37" t="s">
        <v>69</v>
      </c>
      <c r="B134" s="37">
        <v>99</v>
      </c>
      <c r="C134" s="38" t="s">
        <v>841</v>
      </c>
      <c r="D134" s="37" t="s">
        <v>71</v>
      </c>
      <c r="E134" s="39" t="s">
        <v>842</v>
      </c>
      <c r="F134" s="40" t="s">
        <v>212</v>
      </c>
      <c r="G134" s="41">
        <v>50</v>
      </c>
      <c r="H134" s="42">
        <v>0</v>
      </c>
      <c r="I134" s="42">
        <f>ROUND(G134*H134,P4)</f>
        <v>0</v>
      </c>
      <c r="J134" s="37"/>
      <c r="O134" s="43">
        <f>I134*0.21</f>
        <v>0</v>
      </c>
      <c r="P134">
        <v>3</v>
      </c>
    </row>
    <row r="135">
      <c r="A135" s="37" t="s">
        <v>75</v>
      </c>
      <c r="B135" s="44"/>
      <c r="C135" s="45"/>
      <c r="D135" s="45"/>
      <c r="E135" s="39" t="s">
        <v>842</v>
      </c>
      <c r="F135" s="45"/>
      <c r="G135" s="45"/>
      <c r="H135" s="45"/>
      <c r="I135" s="45"/>
      <c r="J135" s="46"/>
    </row>
    <row r="136">
      <c r="A136" s="37" t="s">
        <v>77</v>
      </c>
      <c r="B136" s="44"/>
      <c r="C136" s="45"/>
      <c r="D136" s="45"/>
      <c r="E136" s="47" t="s">
        <v>71</v>
      </c>
      <c r="F136" s="45"/>
      <c r="G136" s="45"/>
      <c r="H136" s="45"/>
      <c r="I136" s="45"/>
      <c r="J136" s="46"/>
    </row>
    <row r="137">
      <c r="A137" s="37" t="s">
        <v>69</v>
      </c>
      <c r="B137" s="37">
        <v>100</v>
      </c>
      <c r="C137" s="38" t="s">
        <v>843</v>
      </c>
      <c r="D137" s="37" t="s">
        <v>71</v>
      </c>
      <c r="E137" s="39" t="s">
        <v>844</v>
      </c>
      <c r="F137" s="40" t="s">
        <v>175</v>
      </c>
      <c r="G137" s="41">
        <v>0.69999999999999996</v>
      </c>
      <c r="H137" s="42">
        <v>0</v>
      </c>
      <c r="I137" s="42">
        <f>ROUND(G137*H137,P4)</f>
        <v>0</v>
      </c>
      <c r="J137" s="37"/>
      <c r="O137" s="43">
        <f>I137*0.21</f>
        <v>0</v>
      </c>
      <c r="P137">
        <v>3</v>
      </c>
    </row>
    <row r="138">
      <c r="A138" s="37" t="s">
        <v>75</v>
      </c>
      <c r="B138" s="44"/>
      <c r="C138" s="45"/>
      <c r="D138" s="45"/>
      <c r="E138" s="39" t="s">
        <v>844</v>
      </c>
      <c r="F138" s="45"/>
      <c r="G138" s="45"/>
      <c r="H138" s="45"/>
      <c r="I138" s="45"/>
      <c r="J138" s="46"/>
    </row>
    <row r="139">
      <c r="A139" s="37" t="s">
        <v>77</v>
      </c>
      <c r="B139" s="44"/>
      <c r="C139" s="45"/>
      <c r="D139" s="45"/>
      <c r="E139" s="47" t="s">
        <v>71</v>
      </c>
      <c r="F139" s="45"/>
      <c r="G139" s="45"/>
      <c r="H139" s="45"/>
      <c r="I139" s="45"/>
      <c r="J139" s="46"/>
    </row>
    <row r="140">
      <c r="A140" s="37" t="s">
        <v>69</v>
      </c>
      <c r="B140" s="37">
        <v>101</v>
      </c>
      <c r="C140" s="38" t="s">
        <v>845</v>
      </c>
      <c r="D140" s="37" t="s">
        <v>71</v>
      </c>
      <c r="E140" s="39" t="s">
        <v>846</v>
      </c>
      <c r="F140" s="40" t="s">
        <v>168</v>
      </c>
      <c r="G140" s="41">
        <v>6</v>
      </c>
      <c r="H140" s="42">
        <v>0</v>
      </c>
      <c r="I140" s="42">
        <f>ROUND(G140*H140,P4)</f>
        <v>0</v>
      </c>
      <c r="J140" s="37"/>
      <c r="O140" s="43">
        <f>I140*0.21</f>
        <v>0</v>
      </c>
      <c r="P140">
        <v>3</v>
      </c>
    </row>
    <row r="141">
      <c r="A141" s="37" t="s">
        <v>75</v>
      </c>
      <c r="B141" s="44"/>
      <c r="C141" s="45"/>
      <c r="D141" s="45"/>
      <c r="E141" s="39" t="s">
        <v>846</v>
      </c>
      <c r="F141" s="45"/>
      <c r="G141" s="45"/>
      <c r="H141" s="45"/>
      <c r="I141" s="45"/>
      <c r="J141" s="46"/>
    </row>
    <row r="142">
      <c r="A142" s="37" t="s">
        <v>77</v>
      </c>
      <c r="B142" s="44"/>
      <c r="C142" s="45"/>
      <c r="D142" s="45"/>
      <c r="E142" s="47" t="s">
        <v>71</v>
      </c>
      <c r="F142" s="45"/>
      <c r="G142" s="45"/>
      <c r="H142" s="45"/>
      <c r="I142" s="45"/>
      <c r="J142" s="46"/>
    </row>
    <row r="143">
      <c r="A143" s="37" t="s">
        <v>69</v>
      </c>
      <c r="B143" s="37">
        <v>102</v>
      </c>
      <c r="C143" s="38" t="s">
        <v>847</v>
      </c>
      <c r="D143" s="37" t="s">
        <v>71</v>
      </c>
      <c r="E143" s="39" t="s">
        <v>848</v>
      </c>
      <c r="F143" s="40" t="s">
        <v>193</v>
      </c>
      <c r="G143" s="41">
        <v>20</v>
      </c>
      <c r="H143" s="42">
        <v>0</v>
      </c>
      <c r="I143" s="42">
        <f>ROUND(G143*H143,P4)</f>
        <v>0</v>
      </c>
      <c r="J143" s="37"/>
      <c r="O143" s="43">
        <f>I143*0.21</f>
        <v>0</v>
      </c>
      <c r="P143">
        <v>3</v>
      </c>
    </row>
    <row r="144">
      <c r="A144" s="37" t="s">
        <v>75</v>
      </c>
      <c r="B144" s="44"/>
      <c r="C144" s="45"/>
      <c r="D144" s="45"/>
      <c r="E144" s="39" t="s">
        <v>848</v>
      </c>
      <c r="F144" s="45"/>
      <c r="G144" s="45"/>
      <c r="H144" s="45"/>
      <c r="I144" s="45"/>
      <c r="J144" s="46"/>
    </row>
    <row r="145">
      <c r="A145" s="37" t="s">
        <v>77</v>
      </c>
      <c r="B145" s="44"/>
      <c r="C145" s="45"/>
      <c r="D145" s="45"/>
      <c r="E145" s="47" t="s">
        <v>71</v>
      </c>
      <c r="F145" s="45"/>
      <c r="G145" s="45"/>
      <c r="H145" s="45"/>
      <c r="I145" s="45"/>
      <c r="J145" s="46"/>
    </row>
    <row r="146">
      <c r="A146" s="37" t="s">
        <v>69</v>
      </c>
      <c r="B146" s="37">
        <v>103</v>
      </c>
      <c r="C146" s="38" t="s">
        <v>849</v>
      </c>
      <c r="D146" s="37" t="s">
        <v>71</v>
      </c>
      <c r="E146" s="39" t="s">
        <v>850</v>
      </c>
      <c r="F146" s="40" t="s">
        <v>193</v>
      </c>
      <c r="G146" s="41">
        <v>20</v>
      </c>
      <c r="H146" s="42">
        <v>0</v>
      </c>
      <c r="I146" s="42">
        <f>ROUND(G146*H146,P4)</f>
        <v>0</v>
      </c>
      <c r="J146" s="37"/>
      <c r="O146" s="43">
        <f>I146*0.21</f>
        <v>0</v>
      </c>
      <c r="P146">
        <v>3</v>
      </c>
    </row>
    <row r="147">
      <c r="A147" s="37" t="s">
        <v>75</v>
      </c>
      <c r="B147" s="44"/>
      <c r="C147" s="45"/>
      <c r="D147" s="45"/>
      <c r="E147" s="39" t="s">
        <v>850</v>
      </c>
      <c r="F147" s="45"/>
      <c r="G147" s="45"/>
      <c r="H147" s="45"/>
      <c r="I147" s="45"/>
      <c r="J147" s="46"/>
    </row>
    <row r="148">
      <c r="A148" s="37" t="s">
        <v>77</v>
      </c>
      <c r="B148" s="49"/>
      <c r="C148" s="50"/>
      <c r="D148" s="50"/>
      <c r="E148" s="51" t="s">
        <v>71</v>
      </c>
      <c r="F148" s="50"/>
      <c r="G148" s="50"/>
      <c r="H148" s="50"/>
      <c r="I148" s="50"/>
      <c r="J148" s="5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45</v>
      </c>
      <c r="F2" s="17"/>
      <c r="G2" s="17"/>
      <c r="H2" s="17"/>
      <c r="I2" s="17"/>
      <c r="J2" s="19"/>
    </row>
    <row r="3" ht="30">
      <c r="A3" s="3" t="s">
        <v>46</v>
      </c>
      <c r="B3" s="20" t="s">
        <v>47</v>
      </c>
      <c r="C3" s="21" t="s">
        <v>48</v>
      </c>
      <c r="D3" s="22"/>
      <c r="E3" s="23" t="s">
        <v>49</v>
      </c>
      <c r="F3" s="17"/>
      <c r="G3" s="17"/>
      <c r="H3" s="24" t="s">
        <v>851</v>
      </c>
      <c r="I3" s="25">
        <f>SUMIFS(I9:I111,A9:A111,"SD")</f>
        <v>0</v>
      </c>
      <c r="J3" s="19"/>
      <c r="O3">
        <v>0</v>
      </c>
      <c r="P3">
        <v>2</v>
      </c>
    </row>
    <row r="4">
      <c r="A4" s="3" t="s">
        <v>51</v>
      </c>
      <c r="B4" s="20" t="s">
        <v>52</v>
      </c>
      <c r="C4" s="21" t="s">
        <v>35</v>
      </c>
      <c r="D4" s="22"/>
      <c r="E4" s="23" t="s">
        <v>36</v>
      </c>
      <c r="F4" s="17"/>
      <c r="G4" s="17"/>
      <c r="H4" s="17"/>
      <c r="I4" s="17"/>
      <c r="J4" s="19"/>
      <c r="O4">
        <v>0.14999999999999999</v>
      </c>
      <c r="P4">
        <v>2</v>
      </c>
    </row>
    <row r="5">
      <c r="A5" s="3" t="s">
        <v>53</v>
      </c>
      <c r="B5" s="20" t="s">
        <v>54</v>
      </c>
      <c r="C5" s="21" t="s">
        <v>851</v>
      </c>
      <c r="D5" s="22"/>
      <c r="E5" s="23" t="s">
        <v>43</v>
      </c>
      <c r="F5" s="17"/>
      <c r="G5" s="17"/>
      <c r="H5" s="17"/>
      <c r="I5" s="17"/>
      <c r="J5" s="19"/>
      <c r="O5">
        <v>0.20999999999999999</v>
      </c>
    </row>
    <row r="6">
      <c r="A6" s="26" t="s">
        <v>55</v>
      </c>
      <c r="B6" s="27" t="s">
        <v>56</v>
      </c>
      <c r="C6" s="7" t="s">
        <v>57</v>
      </c>
      <c r="D6" s="7" t="s">
        <v>58</v>
      </c>
      <c r="E6" s="7" t="s">
        <v>59</v>
      </c>
      <c r="F6" s="7" t="s">
        <v>60</v>
      </c>
      <c r="G6" s="7" t="s">
        <v>61</v>
      </c>
      <c r="H6" s="7" t="s">
        <v>62</v>
      </c>
      <c r="I6" s="7"/>
      <c r="J6" s="28" t="s">
        <v>63</v>
      </c>
    </row>
    <row r="7">
      <c r="A7" s="26"/>
      <c r="B7" s="27"/>
      <c r="C7" s="7"/>
      <c r="D7" s="7"/>
      <c r="E7" s="7"/>
      <c r="F7" s="7"/>
      <c r="G7" s="7"/>
      <c r="H7" s="7" t="s">
        <v>64</v>
      </c>
      <c r="I7" s="7" t="s">
        <v>65</v>
      </c>
      <c r="J7" s="28"/>
    </row>
    <row r="8">
      <c r="A8" s="29">
        <v>0</v>
      </c>
      <c r="B8" s="27">
        <v>1</v>
      </c>
      <c r="C8" s="30">
        <v>2</v>
      </c>
      <c r="D8" s="7">
        <v>3</v>
      </c>
      <c r="E8" s="30">
        <v>4</v>
      </c>
      <c r="F8" s="7">
        <v>5</v>
      </c>
      <c r="G8" s="7">
        <v>6</v>
      </c>
      <c r="H8" s="7">
        <v>7</v>
      </c>
      <c r="I8" s="30">
        <v>8</v>
      </c>
      <c r="J8" s="28">
        <v>9</v>
      </c>
    </row>
    <row r="9">
      <c r="A9" s="31" t="s">
        <v>66</v>
      </c>
      <c r="B9" s="32"/>
      <c r="C9" s="33" t="s">
        <v>752</v>
      </c>
      <c r="D9" s="34"/>
      <c r="E9" s="31" t="s">
        <v>753</v>
      </c>
      <c r="F9" s="34"/>
      <c r="G9" s="34"/>
      <c r="H9" s="34"/>
      <c r="I9" s="35">
        <f>SUMIFS(I10:I18,A10:A18,"P")</f>
        <v>0</v>
      </c>
      <c r="J9" s="36"/>
    </row>
    <row r="10">
      <c r="A10" s="37" t="s">
        <v>69</v>
      </c>
      <c r="B10" s="37">
        <v>46</v>
      </c>
      <c r="C10" s="38" t="s">
        <v>754</v>
      </c>
      <c r="D10" s="37" t="s">
        <v>71</v>
      </c>
      <c r="E10" s="39" t="s">
        <v>852</v>
      </c>
      <c r="F10" s="40" t="s">
        <v>212</v>
      </c>
      <c r="G10" s="41">
        <v>10</v>
      </c>
      <c r="H10" s="42">
        <v>0</v>
      </c>
      <c r="I10" s="42">
        <f>ROUND(G10*H10,P4)</f>
        <v>0</v>
      </c>
      <c r="J10" s="37"/>
      <c r="O10" s="43">
        <f>I10*0.21</f>
        <v>0</v>
      </c>
      <c r="P10">
        <v>3</v>
      </c>
    </row>
    <row r="11">
      <c r="A11" s="37" t="s">
        <v>75</v>
      </c>
      <c r="B11" s="44"/>
      <c r="C11" s="45"/>
      <c r="D11" s="45"/>
      <c r="E11" s="39" t="s">
        <v>852</v>
      </c>
      <c r="F11" s="45"/>
      <c r="G11" s="45"/>
      <c r="H11" s="45"/>
      <c r="I11" s="45"/>
      <c r="J11" s="46"/>
    </row>
    <row r="12">
      <c r="A12" s="37" t="s">
        <v>77</v>
      </c>
      <c r="B12" s="44"/>
      <c r="C12" s="45"/>
      <c r="D12" s="45"/>
      <c r="E12" s="47" t="s">
        <v>71</v>
      </c>
      <c r="F12" s="45"/>
      <c r="G12" s="45"/>
      <c r="H12" s="45"/>
      <c r="I12" s="45"/>
      <c r="J12" s="46"/>
    </row>
    <row r="13">
      <c r="A13" s="37" t="s">
        <v>69</v>
      </c>
      <c r="B13" s="37">
        <v>47</v>
      </c>
      <c r="C13" s="38" t="s">
        <v>756</v>
      </c>
      <c r="D13" s="37" t="s">
        <v>71</v>
      </c>
      <c r="E13" s="39" t="s">
        <v>781</v>
      </c>
      <c r="F13" s="40" t="s">
        <v>212</v>
      </c>
      <c r="G13" s="41">
        <v>8</v>
      </c>
      <c r="H13" s="42">
        <v>0</v>
      </c>
      <c r="I13" s="42">
        <f>ROUND(G13*H13,P4)</f>
        <v>0</v>
      </c>
      <c r="J13" s="37"/>
      <c r="O13" s="43">
        <f>I13*0.21</f>
        <v>0</v>
      </c>
      <c r="P13">
        <v>3</v>
      </c>
    </row>
    <row r="14">
      <c r="A14" s="37" t="s">
        <v>75</v>
      </c>
      <c r="B14" s="44"/>
      <c r="C14" s="45"/>
      <c r="D14" s="45"/>
      <c r="E14" s="39" t="s">
        <v>781</v>
      </c>
      <c r="F14" s="45"/>
      <c r="G14" s="45"/>
      <c r="H14" s="45"/>
      <c r="I14" s="45"/>
      <c r="J14" s="46"/>
    </row>
    <row r="15">
      <c r="A15" s="37" t="s">
        <v>77</v>
      </c>
      <c r="B15" s="44"/>
      <c r="C15" s="45"/>
      <c r="D15" s="45"/>
      <c r="E15" s="47" t="s">
        <v>71</v>
      </c>
      <c r="F15" s="45"/>
      <c r="G15" s="45"/>
      <c r="H15" s="45"/>
      <c r="I15" s="45"/>
      <c r="J15" s="46"/>
    </row>
    <row r="16">
      <c r="A16" s="37" t="s">
        <v>69</v>
      </c>
      <c r="B16" s="37">
        <v>48</v>
      </c>
      <c r="C16" s="38" t="s">
        <v>758</v>
      </c>
      <c r="D16" s="37" t="s">
        <v>71</v>
      </c>
      <c r="E16" s="39" t="s">
        <v>783</v>
      </c>
      <c r="F16" s="40" t="s">
        <v>212</v>
      </c>
      <c r="G16" s="41">
        <v>4</v>
      </c>
      <c r="H16" s="42">
        <v>0</v>
      </c>
      <c r="I16" s="42">
        <f>ROUND(G16*H16,P4)</f>
        <v>0</v>
      </c>
      <c r="J16" s="37"/>
      <c r="O16" s="43">
        <f>I16*0.21</f>
        <v>0</v>
      </c>
      <c r="P16">
        <v>3</v>
      </c>
    </row>
    <row r="17">
      <c r="A17" s="37" t="s">
        <v>75</v>
      </c>
      <c r="B17" s="44"/>
      <c r="C17" s="45"/>
      <c r="D17" s="45"/>
      <c r="E17" s="39" t="s">
        <v>783</v>
      </c>
      <c r="F17" s="45"/>
      <c r="G17" s="45"/>
      <c r="H17" s="45"/>
      <c r="I17" s="45"/>
      <c r="J17" s="46"/>
    </row>
    <row r="18">
      <c r="A18" s="37" t="s">
        <v>77</v>
      </c>
      <c r="B18" s="44"/>
      <c r="C18" s="45"/>
      <c r="D18" s="45"/>
      <c r="E18" s="47" t="s">
        <v>71</v>
      </c>
      <c r="F18" s="45"/>
      <c r="G18" s="45"/>
      <c r="H18" s="45"/>
      <c r="I18" s="45"/>
      <c r="J18" s="46"/>
    </row>
    <row r="19">
      <c r="A19" s="31" t="s">
        <v>66</v>
      </c>
      <c r="B19" s="32"/>
      <c r="C19" s="33" t="s">
        <v>779</v>
      </c>
      <c r="D19" s="34"/>
      <c r="E19" s="31" t="s">
        <v>753</v>
      </c>
      <c r="F19" s="34"/>
      <c r="G19" s="34"/>
      <c r="H19" s="34"/>
      <c r="I19" s="35">
        <f>SUMIFS(I20:I31,A20:A31,"P")</f>
        <v>0</v>
      </c>
      <c r="J19" s="36"/>
    </row>
    <row r="20">
      <c r="A20" s="37" t="s">
        <v>69</v>
      </c>
      <c r="B20" s="37">
        <v>49</v>
      </c>
      <c r="C20" s="38" t="s">
        <v>761</v>
      </c>
      <c r="D20" s="37" t="s">
        <v>71</v>
      </c>
      <c r="E20" s="39" t="s">
        <v>786</v>
      </c>
      <c r="F20" s="40" t="s">
        <v>212</v>
      </c>
      <c r="G20" s="41">
        <v>25</v>
      </c>
      <c r="H20" s="42">
        <v>0</v>
      </c>
      <c r="I20" s="42">
        <f>ROUND(G20*H20,P4)</f>
        <v>0</v>
      </c>
      <c r="J20" s="37"/>
      <c r="O20" s="43">
        <f>I20*0.21</f>
        <v>0</v>
      </c>
      <c r="P20">
        <v>3</v>
      </c>
    </row>
    <row r="21">
      <c r="A21" s="37" t="s">
        <v>75</v>
      </c>
      <c r="B21" s="44"/>
      <c r="C21" s="45"/>
      <c r="D21" s="45"/>
      <c r="E21" s="39" t="s">
        <v>786</v>
      </c>
      <c r="F21" s="45"/>
      <c r="G21" s="45"/>
      <c r="H21" s="45"/>
      <c r="I21" s="45"/>
      <c r="J21" s="46"/>
    </row>
    <row r="22">
      <c r="A22" s="37" t="s">
        <v>77</v>
      </c>
      <c r="B22" s="44"/>
      <c r="C22" s="45"/>
      <c r="D22" s="45"/>
      <c r="E22" s="47" t="s">
        <v>71</v>
      </c>
      <c r="F22" s="45"/>
      <c r="G22" s="45"/>
      <c r="H22" s="45"/>
      <c r="I22" s="45"/>
      <c r="J22" s="46"/>
    </row>
    <row r="23">
      <c r="A23" s="37" t="s">
        <v>69</v>
      </c>
      <c r="B23" s="37">
        <v>50</v>
      </c>
      <c r="C23" s="38" t="s">
        <v>763</v>
      </c>
      <c r="D23" s="37" t="s">
        <v>71</v>
      </c>
      <c r="E23" s="39" t="s">
        <v>790</v>
      </c>
      <c r="F23" s="40" t="s">
        <v>212</v>
      </c>
      <c r="G23" s="41">
        <v>16</v>
      </c>
      <c r="H23" s="42">
        <v>0</v>
      </c>
      <c r="I23" s="42">
        <f>ROUND(G23*H23,P4)</f>
        <v>0</v>
      </c>
      <c r="J23" s="37"/>
      <c r="O23" s="43">
        <f>I23*0.21</f>
        <v>0</v>
      </c>
      <c r="P23">
        <v>3</v>
      </c>
    </row>
    <row r="24">
      <c r="A24" s="37" t="s">
        <v>75</v>
      </c>
      <c r="B24" s="44"/>
      <c r="C24" s="45"/>
      <c r="D24" s="45"/>
      <c r="E24" s="39" t="s">
        <v>790</v>
      </c>
      <c r="F24" s="45"/>
      <c r="G24" s="45"/>
      <c r="H24" s="45"/>
      <c r="I24" s="45"/>
      <c r="J24" s="46"/>
    </row>
    <row r="25">
      <c r="A25" s="37" t="s">
        <v>77</v>
      </c>
      <c r="B25" s="44"/>
      <c r="C25" s="45"/>
      <c r="D25" s="45"/>
      <c r="E25" s="47" t="s">
        <v>71</v>
      </c>
      <c r="F25" s="45"/>
      <c r="G25" s="45"/>
      <c r="H25" s="45"/>
      <c r="I25" s="45"/>
      <c r="J25" s="46"/>
    </row>
    <row r="26">
      <c r="A26" s="37" t="s">
        <v>69</v>
      </c>
      <c r="B26" s="37">
        <v>51</v>
      </c>
      <c r="C26" s="38" t="s">
        <v>765</v>
      </c>
      <c r="D26" s="37" t="s">
        <v>71</v>
      </c>
      <c r="E26" s="39" t="s">
        <v>792</v>
      </c>
      <c r="F26" s="40" t="s">
        <v>168</v>
      </c>
      <c r="G26" s="41">
        <v>1</v>
      </c>
      <c r="H26" s="42">
        <v>0</v>
      </c>
      <c r="I26" s="42">
        <f>ROUND(G26*H26,P4)</f>
        <v>0</v>
      </c>
      <c r="J26" s="37"/>
      <c r="O26" s="43">
        <f>I26*0.21</f>
        <v>0</v>
      </c>
      <c r="P26">
        <v>3</v>
      </c>
    </row>
    <row r="27">
      <c r="A27" s="37" t="s">
        <v>75</v>
      </c>
      <c r="B27" s="44"/>
      <c r="C27" s="45"/>
      <c r="D27" s="45"/>
      <c r="E27" s="39" t="s">
        <v>792</v>
      </c>
      <c r="F27" s="45"/>
      <c r="G27" s="45"/>
      <c r="H27" s="45"/>
      <c r="I27" s="45"/>
      <c r="J27" s="46"/>
    </row>
    <row r="28">
      <c r="A28" s="37" t="s">
        <v>77</v>
      </c>
      <c r="B28" s="44"/>
      <c r="C28" s="45"/>
      <c r="D28" s="45"/>
      <c r="E28" s="47" t="s">
        <v>71</v>
      </c>
      <c r="F28" s="45"/>
      <c r="G28" s="45"/>
      <c r="H28" s="45"/>
      <c r="I28" s="45"/>
      <c r="J28" s="46"/>
    </row>
    <row r="29">
      <c r="A29" s="37" t="s">
        <v>69</v>
      </c>
      <c r="B29" s="37">
        <v>52</v>
      </c>
      <c r="C29" s="38" t="s">
        <v>767</v>
      </c>
      <c r="D29" s="37" t="s">
        <v>71</v>
      </c>
      <c r="E29" s="39" t="s">
        <v>794</v>
      </c>
      <c r="F29" s="40" t="s">
        <v>168</v>
      </c>
      <c r="G29" s="41">
        <v>4</v>
      </c>
      <c r="H29" s="42">
        <v>0</v>
      </c>
      <c r="I29" s="42">
        <f>ROUND(G29*H29,P4)</f>
        <v>0</v>
      </c>
      <c r="J29" s="37"/>
      <c r="O29" s="43">
        <f>I29*0.21</f>
        <v>0</v>
      </c>
      <c r="P29">
        <v>3</v>
      </c>
    </row>
    <row r="30">
      <c r="A30" s="37" t="s">
        <v>75</v>
      </c>
      <c r="B30" s="44"/>
      <c r="C30" s="45"/>
      <c r="D30" s="45"/>
      <c r="E30" s="39" t="s">
        <v>794</v>
      </c>
      <c r="F30" s="45"/>
      <c r="G30" s="45"/>
      <c r="H30" s="45"/>
      <c r="I30" s="45"/>
      <c r="J30" s="46"/>
    </row>
    <row r="31">
      <c r="A31" s="37" t="s">
        <v>77</v>
      </c>
      <c r="B31" s="44"/>
      <c r="C31" s="45"/>
      <c r="D31" s="45"/>
      <c r="E31" s="47" t="s">
        <v>71</v>
      </c>
      <c r="F31" s="45"/>
      <c r="G31" s="45"/>
      <c r="H31" s="45"/>
      <c r="I31" s="45"/>
      <c r="J31" s="46"/>
    </row>
    <row r="32">
      <c r="A32" s="31" t="s">
        <v>66</v>
      </c>
      <c r="B32" s="32"/>
      <c r="C32" s="33" t="s">
        <v>784</v>
      </c>
      <c r="D32" s="34"/>
      <c r="E32" s="31" t="s">
        <v>753</v>
      </c>
      <c r="F32" s="34"/>
      <c r="G32" s="34"/>
      <c r="H32" s="34"/>
      <c r="I32" s="35">
        <f>SUMIFS(I33:I44,A33:A44,"P")</f>
        <v>0</v>
      </c>
      <c r="J32" s="36"/>
    </row>
    <row r="33">
      <c r="A33" s="37" t="s">
        <v>69</v>
      </c>
      <c r="B33" s="37">
        <v>53</v>
      </c>
      <c r="C33" s="38" t="s">
        <v>769</v>
      </c>
      <c r="D33" s="37" t="s">
        <v>71</v>
      </c>
      <c r="E33" s="39" t="s">
        <v>853</v>
      </c>
      <c r="F33" s="40" t="s">
        <v>168</v>
      </c>
      <c r="G33" s="41">
        <v>2</v>
      </c>
      <c r="H33" s="42">
        <v>0</v>
      </c>
      <c r="I33" s="42">
        <f>ROUND(G33*H33,P4)</f>
        <v>0</v>
      </c>
      <c r="J33" s="37"/>
      <c r="O33" s="43">
        <f>I33*0.21</f>
        <v>0</v>
      </c>
      <c r="P33">
        <v>3</v>
      </c>
    </row>
    <row r="34">
      <c r="A34" s="37" t="s">
        <v>75</v>
      </c>
      <c r="B34" s="44"/>
      <c r="C34" s="45"/>
      <c r="D34" s="45"/>
      <c r="E34" s="39" t="s">
        <v>853</v>
      </c>
      <c r="F34" s="45"/>
      <c r="G34" s="45"/>
      <c r="H34" s="45"/>
      <c r="I34" s="45"/>
      <c r="J34" s="46"/>
    </row>
    <row r="35">
      <c r="A35" s="37" t="s">
        <v>77</v>
      </c>
      <c r="B35" s="44"/>
      <c r="C35" s="45"/>
      <c r="D35" s="45"/>
      <c r="E35" s="47" t="s">
        <v>71</v>
      </c>
      <c r="F35" s="45"/>
      <c r="G35" s="45"/>
      <c r="H35" s="45"/>
      <c r="I35" s="45"/>
      <c r="J35" s="46"/>
    </row>
    <row r="36">
      <c r="A36" s="37" t="s">
        <v>69</v>
      </c>
      <c r="B36" s="37">
        <v>54</v>
      </c>
      <c r="C36" s="38" t="s">
        <v>771</v>
      </c>
      <c r="D36" s="37" t="s">
        <v>71</v>
      </c>
      <c r="E36" s="39" t="s">
        <v>854</v>
      </c>
      <c r="F36" s="40" t="s">
        <v>168</v>
      </c>
      <c r="G36" s="41">
        <v>2</v>
      </c>
      <c r="H36" s="42">
        <v>0</v>
      </c>
      <c r="I36" s="42">
        <f>ROUND(G36*H36,P4)</f>
        <v>0</v>
      </c>
      <c r="J36" s="37"/>
      <c r="O36" s="43">
        <f>I36*0.21</f>
        <v>0</v>
      </c>
      <c r="P36">
        <v>3</v>
      </c>
    </row>
    <row r="37">
      <c r="A37" s="37" t="s">
        <v>75</v>
      </c>
      <c r="B37" s="44"/>
      <c r="C37" s="45"/>
      <c r="D37" s="45"/>
      <c r="E37" s="39" t="s">
        <v>854</v>
      </c>
      <c r="F37" s="45"/>
      <c r="G37" s="45"/>
      <c r="H37" s="45"/>
      <c r="I37" s="45"/>
      <c r="J37" s="46"/>
    </row>
    <row r="38">
      <c r="A38" s="37" t="s">
        <v>77</v>
      </c>
      <c r="B38" s="44"/>
      <c r="C38" s="45"/>
      <c r="D38" s="45"/>
      <c r="E38" s="47" t="s">
        <v>71</v>
      </c>
      <c r="F38" s="45"/>
      <c r="G38" s="45"/>
      <c r="H38" s="45"/>
      <c r="I38" s="45"/>
      <c r="J38" s="46"/>
    </row>
    <row r="39">
      <c r="A39" s="37" t="s">
        <v>69</v>
      </c>
      <c r="B39" s="37">
        <v>55</v>
      </c>
      <c r="C39" s="38" t="s">
        <v>773</v>
      </c>
      <c r="D39" s="37" t="s">
        <v>71</v>
      </c>
      <c r="E39" s="39" t="s">
        <v>855</v>
      </c>
      <c r="F39" s="40" t="s">
        <v>168</v>
      </c>
      <c r="G39" s="41">
        <v>2</v>
      </c>
      <c r="H39" s="42">
        <v>0</v>
      </c>
      <c r="I39" s="42">
        <f>ROUND(G39*H39,P4)</f>
        <v>0</v>
      </c>
      <c r="J39" s="37"/>
      <c r="O39" s="43">
        <f>I39*0.21</f>
        <v>0</v>
      </c>
      <c r="P39">
        <v>3</v>
      </c>
    </row>
    <row r="40">
      <c r="A40" s="37" t="s">
        <v>75</v>
      </c>
      <c r="B40" s="44"/>
      <c r="C40" s="45"/>
      <c r="D40" s="45"/>
      <c r="E40" s="39" t="s">
        <v>855</v>
      </c>
      <c r="F40" s="45"/>
      <c r="G40" s="45"/>
      <c r="H40" s="45"/>
      <c r="I40" s="45"/>
      <c r="J40" s="46"/>
    </row>
    <row r="41">
      <c r="A41" s="37" t="s">
        <v>77</v>
      </c>
      <c r="B41" s="44"/>
      <c r="C41" s="45"/>
      <c r="D41" s="45"/>
      <c r="E41" s="47" t="s">
        <v>71</v>
      </c>
      <c r="F41" s="45"/>
      <c r="G41" s="45"/>
      <c r="H41" s="45"/>
      <c r="I41" s="45"/>
      <c r="J41" s="46"/>
    </row>
    <row r="42">
      <c r="A42" s="37" t="s">
        <v>69</v>
      </c>
      <c r="B42" s="37">
        <v>56</v>
      </c>
      <c r="C42" s="38" t="s">
        <v>775</v>
      </c>
      <c r="D42" s="37" t="s">
        <v>71</v>
      </c>
      <c r="E42" s="39" t="s">
        <v>803</v>
      </c>
      <c r="F42" s="40" t="s">
        <v>168</v>
      </c>
      <c r="G42" s="41">
        <v>2</v>
      </c>
      <c r="H42" s="42">
        <v>0</v>
      </c>
      <c r="I42" s="42">
        <f>ROUND(G42*H42,P4)</f>
        <v>0</v>
      </c>
      <c r="J42" s="37"/>
      <c r="O42" s="43">
        <f>I42*0.21</f>
        <v>0</v>
      </c>
      <c r="P42">
        <v>3</v>
      </c>
    </row>
    <row r="43">
      <c r="A43" s="37" t="s">
        <v>75</v>
      </c>
      <c r="B43" s="44"/>
      <c r="C43" s="45"/>
      <c r="D43" s="45"/>
      <c r="E43" s="39" t="s">
        <v>803</v>
      </c>
      <c r="F43" s="45"/>
      <c r="G43" s="45"/>
      <c r="H43" s="45"/>
      <c r="I43" s="45"/>
      <c r="J43" s="46"/>
    </row>
    <row r="44">
      <c r="A44" s="37" t="s">
        <v>77</v>
      </c>
      <c r="B44" s="44"/>
      <c r="C44" s="45"/>
      <c r="D44" s="45"/>
      <c r="E44" s="47" t="s">
        <v>71</v>
      </c>
      <c r="F44" s="45"/>
      <c r="G44" s="45"/>
      <c r="H44" s="45"/>
      <c r="I44" s="45"/>
      <c r="J44" s="46"/>
    </row>
    <row r="45">
      <c r="A45" s="31" t="s">
        <v>66</v>
      </c>
      <c r="B45" s="32"/>
      <c r="C45" s="33" t="s">
        <v>795</v>
      </c>
      <c r="D45" s="34"/>
      <c r="E45" s="31" t="s">
        <v>753</v>
      </c>
      <c r="F45" s="34"/>
      <c r="G45" s="34"/>
      <c r="H45" s="34"/>
      <c r="I45" s="35">
        <f>SUMIFS(I46:I48,A46:A48,"P")</f>
        <v>0</v>
      </c>
      <c r="J45" s="36"/>
    </row>
    <row r="46">
      <c r="A46" s="37" t="s">
        <v>69</v>
      </c>
      <c r="B46" s="37">
        <v>57</v>
      </c>
      <c r="C46" s="38" t="s">
        <v>777</v>
      </c>
      <c r="D46" s="37" t="s">
        <v>71</v>
      </c>
      <c r="E46" s="39" t="s">
        <v>856</v>
      </c>
      <c r="F46" s="40" t="s">
        <v>168</v>
      </c>
      <c r="G46" s="41">
        <v>2</v>
      </c>
      <c r="H46" s="42">
        <v>0</v>
      </c>
      <c r="I46" s="42">
        <f>ROUND(G46*H46,P4)</f>
        <v>0</v>
      </c>
      <c r="J46" s="37"/>
      <c r="O46" s="43">
        <f>I46*0.21</f>
        <v>0</v>
      </c>
      <c r="P46">
        <v>3</v>
      </c>
    </row>
    <row r="47">
      <c r="A47" s="37" t="s">
        <v>75</v>
      </c>
      <c r="B47" s="44"/>
      <c r="C47" s="45"/>
      <c r="D47" s="45"/>
      <c r="E47" s="39" t="s">
        <v>856</v>
      </c>
      <c r="F47" s="45"/>
      <c r="G47" s="45"/>
      <c r="H47" s="45"/>
      <c r="I47" s="45"/>
      <c r="J47" s="46"/>
    </row>
    <row r="48">
      <c r="A48" s="37" t="s">
        <v>77</v>
      </c>
      <c r="B48" s="44"/>
      <c r="C48" s="45"/>
      <c r="D48" s="45"/>
      <c r="E48" s="47" t="s">
        <v>71</v>
      </c>
      <c r="F48" s="45"/>
      <c r="G48" s="45"/>
      <c r="H48" s="45"/>
      <c r="I48" s="45"/>
      <c r="J48" s="46"/>
    </row>
    <row r="49">
      <c r="A49" s="31" t="s">
        <v>66</v>
      </c>
      <c r="B49" s="32"/>
      <c r="C49" s="33" t="s">
        <v>804</v>
      </c>
      <c r="D49" s="34"/>
      <c r="E49" s="31" t="s">
        <v>753</v>
      </c>
      <c r="F49" s="34"/>
      <c r="G49" s="34"/>
      <c r="H49" s="34"/>
      <c r="I49" s="35">
        <f>SUMIFS(I50:I61,A50:A61,"P")</f>
        <v>0</v>
      </c>
      <c r="J49" s="36"/>
    </row>
    <row r="50">
      <c r="A50" s="37" t="s">
        <v>69</v>
      </c>
      <c r="B50" s="37">
        <v>58</v>
      </c>
      <c r="C50" s="38" t="s">
        <v>780</v>
      </c>
      <c r="D50" s="37" t="s">
        <v>71</v>
      </c>
      <c r="E50" s="39" t="s">
        <v>811</v>
      </c>
      <c r="F50" s="40" t="s">
        <v>168</v>
      </c>
      <c r="G50" s="41">
        <v>4</v>
      </c>
      <c r="H50" s="42">
        <v>0</v>
      </c>
      <c r="I50" s="42">
        <f>ROUND(G50*H50,P4)</f>
        <v>0</v>
      </c>
      <c r="J50" s="37"/>
      <c r="O50" s="43">
        <f>I50*0.21</f>
        <v>0</v>
      </c>
      <c r="P50">
        <v>3</v>
      </c>
    </row>
    <row r="51">
      <c r="A51" s="37" t="s">
        <v>75</v>
      </c>
      <c r="B51" s="44"/>
      <c r="C51" s="45"/>
      <c r="D51" s="45"/>
      <c r="E51" s="39" t="s">
        <v>811</v>
      </c>
      <c r="F51" s="45"/>
      <c r="G51" s="45"/>
      <c r="H51" s="45"/>
      <c r="I51" s="45"/>
      <c r="J51" s="46"/>
    </row>
    <row r="52">
      <c r="A52" s="37" t="s">
        <v>77</v>
      </c>
      <c r="B52" s="44"/>
      <c r="C52" s="45"/>
      <c r="D52" s="45"/>
      <c r="E52" s="47" t="s">
        <v>71</v>
      </c>
      <c r="F52" s="45"/>
      <c r="G52" s="45"/>
      <c r="H52" s="45"/>
      <c r="I52" s="45"/>
      <c r="J52" s="46"/>
    </row>
    <row r="53">
      <c r="A53" s="37" t="s">
        <v>69</v>
      </c>
      <c r="B53" s="37">
        <v>59</v>
      </c>
      <c r="C53" s="38" t="s">
        <v>782</v>
      </c>
      <c r="D53" s="37" t="s">
        <v>71</v>
      </c>
      <c r="E53" s="39" t="s">
        <v>813</v>
      </c>
      <c r="F53" s="40" t="s">
        <v>168</v>
      </c>
      <c r="G53" s="41">
        <v>2</v>
      </c>
      <c r="H53" s="42">
        <v>0</v>
      </c>
      <c r="I53" s="42">
        <f>ROUND(G53*H53,P4)</f>
        <v>0</v>
      </c>
      <c r="J53" s="37"/>
      <c r="O53" s="43">
        <f>I53*0.21</f>
        <v>0</v>
      </c>
      <c r="P53">
        <v>3</v>
      </c>
    </row>
    <row r="54">
      <c r="A54" s="37" t="s">
        <v>75</v>
      </c>
      <c r="B54" s="44"/>
      <c r="C54" s="45"/>
      <c r="D54" s="45"/>
      <c r="E54" s="39" t="s">
        <v>813</v>
      </c>
      <c r="F54" s="45"/>
      <c r="G54" s="45"/>
      <c r="H54" s="45"/>
      <c r="I54" s="45"/>
      <c r="J54" s="46"/>
    </row>
    <row r="55">
      <c r="A55" s="37" t="s">
        <v>77</v>
      </c>
      <c r="B55" s="44"/>
      <c r="C55" s="45"/>
      <c r="D55" s="45"/>
      <c r="E55" s="47" t="s">
        <v>71</v>
      </c>
      <c r="F55" s="45"/>
      <c r="G55" s="45"/>
      <c r="H55" s="45"/>
      <c r="I55" s="45"/>
      <c r="J55" s="46"/>
    </row>
    <row r="56">
      <c r="A56" s="37" t="s">
        <v>69</v>
      </c>
      <c r="B56" s="37">
        <v>60</v>
      </c>
      <c r="C56" s="38" t="s">
        <v>785</v>
      </c>
      <c r="D56" s="37" t="s">
        <v>71</v>
      </c>
      <c r="E56" s="39" t="s">
        <v>815</v>
      </c>
      <c r="F56" s="40" t="s">
        <v>212</v>
      </c>
      <c r="G56" s="41">
        <v>5</v>
      </c>
      <c r="H56" s="42">
        <v>0</v>
      </c>
      <c r="I56" s="42">
        <f>ROUND(G56*H56,P4)</f>
        <v>0</v>
      </c>
      <c r="J56" s="37"/>
      <c r="O56" s="43">
        <f>I56*0.21</f>
        <v>0</v>
      </c>
      <c r="P56">
        <v>3</v>
      </c>
    </row>
    <row r="57">
      <c r="A57" s="37" t="s">
        <v>75</v>
      </c>
      <c r="B57" s="44"/>
      <c r="C57" s="45"/>
      <c r="D57" s="45"/>
      <c r="E57" s="39" t="s">
        <v>815</v>
      </c>
      <c r="F57" s="45"/>
      <c r="G57" s="45"/>
      <c r="H57" s="45"/>
      <c r="I57" s="45"/>
      <c r="J57" s="46"/>
    </row>
    <row r="58">
      <c r="A58" s="37" t="s">
        <v>77</v>
      </c>
      <c r="B58" s="44"/>
      <c r="C58" s="45"/>
      <c r="D58" s="45"/>
      <c r="E58" s="47" t="s">
        <v>71</v>
      </c>
      <c r="F58" s="45"/>
      <c r="G58" s="45"/>
      <c r="H58" s="45"/>
      <c r="I58" s="45"/>
      <c r="J58" s="46"/>
    </row>
    <row r="59">
      <c r="A59" s="37" t="s">
        <v>69</v>
      </c>
      <c r="B59" s="37">
        <v>61</v>
      </c>
      <c r="C59" s="38" t="s">
        <v>787</v>
      </c>
      <c r="D59" s="37" t="s">
        <v>71</v>
      </c>
      <c r="E59" s="39" t="s">
        <v>817</v>
      </c>
      <c r="F59" s="40" t="s">
        <v>212</v>
      </c>
      <c r="G59" s="41">
        <v>20</v>
      </c>
      <c r="H59" s="42">
        <v>0</v>
      </c>
      <c r="I59" s="42">
        <f>ROUND(G59*H59,P4)</f>
        <v>0</v>
      </c>
      <c r="J59" s="37"/>
      <c r="O59" s="43">
        <f>I59*0.21</f>
        <v>0</v>
      </c>
      <c r="P59">
        <v>3</v>
      </c>
    </row>
    <row r="60">
      <c r="A60" s="37" t="s">
        <v>75</v>
      </c>
      <c r="B60" s="44"/>
      <c r="C60" s="45"/>
      <c r="D60" s="45"/>
      <c r="E60" s="39" t="s">
        <v>817</v>
      </c>
      <c r="F60" s="45"/>
      <c r="G60" s="45"/>
      <c r="H60" s="45"/>
      <c r="I60" s="45"/>
      <c r="J60" s="46"/>
    </row>
    <row r="61">
      <c r="A61" s="37" t="s">
        <v>77</v>
      </c>
      <c r="B61" s="44"/>
      <c r="C61" s="45"/>
      <c r="D61" s="45"/>
      <c r="E61" s="47" t="s">
        <v>71</v>
      </c>
      <c r="F61" s="45"/>
      <c r="G61" s="45"/>
      <c r="H61" s="45"/>
      <c r="I61" s="45"/>
      <c r="J61" s="46"/>
    </row>
    <row r="62">
      <c r="A62" s="31" t="s">
        <v>66</v>
      </c>
      <c r="B62" s="32"/>
      <c r="C62" s="33" t="s">
        <v>809</v>
      </c>
      <c r="D62" s="34"/>
      <c r="E62" s="31" t="s">
        <v>753</v>
      </c>
      <c r="F62" s="34"/>
      <c r="G62" s="34"/>
      <c r="H62" s="34"/>
      <c r="I62" s="35">
        <f>SUMIFS(I63:I86,A63:A86,"P")</f>
        <v>0</v>
      </c>
      <c r="J62" s="36"/>
    </row>
    <row r="63">
      <c r="A63" s="37" t="s">
        <v>69</v>
      </c>
      <c r="B63" s="37">
        <v>62</v>
      </c>
      <c r="C63" s="38" t="s">
        <v>789</v>
      </c>
      <c r="D63" s="37" t="s">
        <v>71</v>
      </c>
      <c r="E63" s="39" t="s">
        <v>820</v>
      </c>
      <c r="F63" s="40" t="s">
        <v>821</v>
      </c>
      <c r="G63" s="41">
        <v>8</v>
      </c>
      <c r="H63" s="42">
        <v>0</v>
      </c>
      <c r="I63" s="42">
        <f>ROUND(G63*H63,P4)</f>
        <v>0</v>
      </c>
      <c r="J63" s="37"/>
      <c r="O63" s="43">
        <f>I63*0.21</f>
        <v>0</v>
      </c>
      <c r="P63">
        <v>3</v>
      </c>
    </row>
    <row r="64">
      <c r="A64" s="37" t="s">
        <v>75</v>
      </c>
      <c r="B64" s="44"/>
      <c r="C64" s="45"/>
      <c r="D64" s="45"/>
      <c r="E64" s="39" t="s">
        <v>820</v>
      </c>
      <c r="F64" s="45"/>
      <c r="G64" s="45"/>
      <c r="H64" s="45"/>
      <c r="I64" s="45"/>
      <c r="J64" s="46"/>
    </row>
    <row r="65">
      <c r="A65" s="37" t="s">
        <v>77</v>
      </c>
      <c r="B65" s="44"/>
      <c r="C65" s="45"/>
      <c r="D65" s="45"/>
      <c r="E65" s="47" t="s">
        <v>71</v>
      </c>
      <c r="F65" s="45"/>
      <c r="G65" s="45"/>
      <c r="H65" s="45"/>
      <c r="I65" s="45"/>
      <c r="J65" s="46"/>
    </row>
    <row r="66">
      <c r="A66" s="37" t="s">
        <v>69</v>
      </c>
      <c r="B66" s="37">
        <v>63</v>
      </c>
      <c r="C66" s="38" t="s">
        <v>791</v>
      </c>
      <c r="D66" s="37" t="s">
        <v>71</v>
      </c>
      <c r="E66" s="39" t="s">
        <v>823</v>
      </c>
      <c r="F66" s="40" t="s">
        <v>760</v>
      </c>
      <c r="G66" s="41">
        <v>1</v>
      </c>
      <c r="H66" s="42">
        <v>0</v>
      </c>
      <c r="I66" s="42">
        <f>ROUND(G66*H66,P4)</f>
        <v>0</v>
      </c>
      <c r="J66" s="37"/>
      <c r="O66" s="43">
        <f>I66*0.21</f>
        <v>0</v>
      </c>
      <c r="P66">
        <v>3</v>
      </c>
    </row>
    <row r="67">
      <c r="A67" s="37" t="s">
        <v>75</v>
      </c>
      <c r="B67" s="44"/>
      <c r="C67" s="45"/>
      <c r="D67" s="45"/>
      <c r="E67" s="39" t="s">
        <v>823</v>
      </c>
      <c r="F67" s="45"/>
      <c r="G67" s="45"/>
      <c r="H67" s="45"/>
      <c r="I67" s="45"/>
      <c r="J67" s="46"/>
    </row>
    <row r="68">
      <c r="A68" s="37" t="s">
        <v>77</v>
      </c>
      <c r="B68" s="44"/>
      <c r="C68" s="45"/>
      <c r="D68" s="45"/>
      <c r="E68" s="47" t="s">
        <v>71</v>
      </c>
      <c r="F68" s="45"/>
      <c r="G68" s="45"/>
      <c r="H68" s="45"/>
      <c r="I68" s="45"/>
      <c r="J68" s="46"/>
    </row>
    <row r="69">
      <c r="A69" s="37" t="s">
        <v>69</v>
      </c>
      <c r="B69" s="37">
        <v>64</v>
      </c>
      <c r="C69" s="38" t="s">
        <v>793</v>
      </c>
      <c r="D69" s="37" t="s">
        <v>71</v>
      </c>
      <c r="E69" s="39" t="s">
        <v>825</v>
      </c>
      <c r="F69" s="40" t="s">
        <v>821</v>
      </c>
      <c r="G69" s="41">
        <v>8</v>
      </c>
      <c r="H69" s="42">
        <v>0</v>
      </c>
      <c r="I69" s="42">
        <f>ROUND(G69*H69,P4)</f>
        <v>0</v>
      </c>
      <c r="J69" s="37"/>
      <c r="O69" s="43">
        <f>I69*0.21</f>
        <v>0</v>
      </c>
      <c r="P69">
        <v>3</v>
      </c>
    </row>
    <row r="70">
      <c r="A70" s="37" t="s">
        <v>75</v>
      </c>
      <c r="B70" s="44"/>
      <c r="C70" s="45"/>
      <c r="D70" s="45"/>
      <c r="E70" s="39" t="s">
        <v>825</v>
      </c>
      <c r="F70" s="45"/>
      <c r="G70" s="45"/>
      <c r="H70" s="45"/>
      <c r="I70" s="45"/>
      <c r="J70" s="46"/>
    </row>
    <row r="71">
      <c r="A71" s="37" t="s">
        <v>77</v>
      </c>
      <c r="B71" s="44"/>
      <c r="C71" s="45"/>
      <c r="D71" s="45"/>
      <c r="E71" s="47" t="s">
        <v>71</v>
      </c>
      <c r="F71" s="45"/>
      <c r="G71" s="45"/>
      <c r="H71" s="45"/>
      <c r="I71" s="45"/>
      <c r="J71" s="46"/>
    </row>
    <row r="72">
      <c r="A72" s="37" t="s">
        <v>69</v>
      </c>
      <c r="B72" s="37">
        <v>65</v>
      </c>
      <c r="C72" s="38" t="s">
        <v>796</v>
      </c>
      <c r="D72" s="37" t="s">
        <v>71</v>
      </c>
      <c r="E72" s="39" t="s">
        <v>827</v>
      </c>
      <c r="F72" s="40" t="s">
        <v>760</v>
      </c>
      <c r="G72" s="41">
        <v>1</v>
      </c>
      <c r="H72" s="42">
        <v>0</v>
      </c>
      <c r="I72" s="42">
        <f>ROUND(G72*H72,P4)</f>
        <v>0</v>
      </c>
      <c r="J72" s="37"/>
      <c r="O72" s="43">
        <f>I72*0.21</f>
        <v>0</v>
      </c>
      <c r="P72">
        <v>3</v>
      </c>
    </row>
    <row r="73">
      <c r="A73" s="37" t="s">
        <v>75</v>
      </c>
      <c r="B73" s="44"/>
      <c r="C73" s="45"/>
      <c r="D73" s="45"/>
      <c r="E73" s="39" t="s">
        <v>827</v>
      </c>
      <c r="F73" s="45"/>
      <c r="G73" s="45"/>
      <c r="H73" s="45"/>
      <c r="I73" s="45"/>
      <c r="J73" s="46"/>
    </row>
    <row r="74">
      <c r="A74" s="37" t="s">
        <v>77</v>
      </c>
      <c r="B74" s="44"/>
      <c r="C74" s="45"/>
      <c r="D74" s="45"/>
      <c r="E74" s="47" t="s">
        <v>71</v>
      </c>
      <c r="F74" s="45"/>
      <c r="G74" s="45"/>
      <c r="H74" s="45"/>
      <c r="I74" s="45"/>
      <c r="J74" s="46"/>
    </row>
    <row r="75">
      <c r="A75" s="37" t="s">
        <v>69</v>
      </c>
      <c r="B75" s="37">
        <v>66</v>
      </c>
      <c r="C75" s="38" t="s">
        <v>798</v>
      </c>
      <c r="D75" s="37" t="s">
        <v>71</v>
      </c>
      <c r="E75" s="39" t="s">
        <v>829</v>
      </c>
      <c r="F75" s="40" t="s">
        <v>760</v>
      </c>
      <c r="G75" s="41">
        <v>1</v>
      </c>
      <c r="H75" s="42">
        <v>0</v>
      </c>
      <c r="I75" s="42">
        <f>ROUND(G75*H75,P4)</f>
        <v>0</v>
      </c>
      <c r="J75" s="37"/>
      <c r="O75" s="43">
        <f>I75*0.21</f>
        <v>0</v>
      </c>
      <c r="P75">
        <v>3</v>
      </c>
    </row>
    <row r="76">
      <c r="A76" s="37" t="s">
        <v>75</v>
      </c>
      <c r="B76" s="44"/>
      <c r="C76" s="45"/>
      <c r="D76" s="45"/>
      <c r="E76" s="39" t="s">
        <v>829</v>
      </c>
      <c r="F76" s="45"/>
      <c r="G76" s="45"/>
      <c r="H76" s="45"/>
      <c r="I76" s="45"/>
      <c r="J76" s="46"/>
    </row>
    <row r="77">
      <c r="A77" s="37" t="s">
        <v>77</v>
      </c>
      <c r="B77" s="44"/>
      <c r="C77" s="45"/>
      <c r="D77" s="45"/>
      <c r="E77" s="47" t="s">
        <v>71</v>
      </c>
      <c r="F77" s="45"/>
      <c r="G77" s="45"/>
      <c r="H77" s="45"/>
      <c r="I77" s="45"/>
      <c r="J77" s="46"/>
    </row>
    <row r="78">
      <c r="A78" s="37" t="s">
        <v>69</v>
      </c>
      <c r="B78" s="37">
        <v>67</v>
      </c>
      <c r="C78" s="38" t="s">
        <v>800</v>
      </c>
      <c r="D78" s="37" t="s">
        <v>71</v>
      </c>
      <c r="E78" s="39" t="s">
        <v>831</v>
      </c>
      <c r="F78" s="40" t="s">
        <v>760</v>
      </c>
      <c r="G78" s="41">
        <v>1</v>
      </c>
      <c r="H78" s="42">
        <v>0</v>
      </c>
      <c r="I78" s="42">
        <f>ROUND(G78*H78,P4)</f>
        <v>0</v>
      </c>
      <c r="J78" s="37"/>
      <c r="O78" s="43">
        <f>I78*0.21</f>
        <v>0</v>
      </c>
      <c r="P78">
        <v>3</v>
      </c>
    </row>
    <row r="79">
      <c r="A79" s="37" t="s">
        <v>75</v>
      </c>
      <c r="B79" s="44"/>
      <c r="C79" s="45"/>
      <c r="D79" s="45"/>
      <c r="E79" s="39" t="s">
        <v>831</v>
      </c>
      <c r="F79" s="45"/>
      <c r="G79" s="45"/>
      <c r="H79" s="45"/>
      <c r="I79" s="45"/>
      <c r="J79" s="46"/>
    </row>
    <row r="80">
      <c r="A80" s="37" t="s">
        <v>77</v>
      </c>
      <c r="B80" s="44"/>
      <c r="C80" s="45"/>
      <c r="D80" s="45"/>
      <c r="E80" s="47" t="s">
        <v>71</v>
      </c>
      <c r="F80" s="45"/>
      <c r="G80" s="45"/>
      <c r="H80" s="45"/>
      <c r="I80" s="45"/>
      <c r="J80" s="46"/>
    </row>
    <row r="81">
      <c r="A81" s="37" t="s">
        <v>69</v>
      </c>
      <c r="B81" s="37">
        <v>68</v>
      </c>
      <c r="C81" s="38" t="s">
        <v>802</v>
      </c>
      <c r="D81" s="37" t="s">
        <v>71</v>
      </c>
      <c r="E81" s="39" t="s">
        <v>833</v>
      </c>
      <c r="F81" s="40" t="s">
        <v>760</v>
      </c>
      <c r="G81" s="41">
        <v>1</v>
      </c>
      <c r="H81" s="42">
        <v>0</v>
      </c>
      <c r="I81" s="42">
        <f>ROUND(G81*H81,P4)</f>
        <v>0</v>
      </c>
      <c r="J81" s="37"/>
      <c r="O81" s="43">
        <f>I81*0.21</f>
        <v>0</v>
      </c>
      <c r="P81">
        <v>3</v>
      </c>
    </row>
    <row r="82">
      <c r="A82" s="37" t="s">
        <v>75</v>
      </c>
      <c r="B82" s="44"/>
      <c r="C82" s="45"/>
      <c r="D82" s="45"/>
      <c r="E82" s="39" t="s">
        <v>833</v>
      </c>
      <c r="F82" s="45"/>
      <c r="G82" s="45"/>
      <c r="H82" s="45"/>
      <c r="I82" s="45"/>
      <c r="J82" s="46"/>
    </row>
    <row r="83">
      <c r="A83" s="37" t="s">
        <v>77</v>
      </c>
      <c r="B83" s="44"/>
      <c r="C83" s="45"/>
      <c r="D83" s="45"/>
      <c r="E83" s="47" t="s">
        <v>71</v>
      </c>
      <c r="F83" s="45"/>
      <c r="G83" s="45"/>
      <c r="H83" s="45"/>
      <c r="I83" s="45"/>
      <c r="J83" s="46"/>
    </row>
    <row r="84">
      <c r="A84" s="37" t="s">
        <v>69</v>
      </c>
      <c r="B84" s="37">
        <v>69</v>
      </c>
      <c r="C84" s="38" t="s">
        <v>805</v>
      </c>
      <c r="D84" s="37" t="s">
        <v>71</v>
      </c>
      <c r="E84" s="39" t="s">
        <v>835</v>
      </c>
      <c r="F84" s="40" t="s">
        <v>821</v>
      </c>
      <c r="G84" s="41">
        <v>8</v>
      </c>
      <c r="H84" s="42">
        <v>0</v>
      </c>
      <c r="I84" s="42">
        <f>ROUND(G84*H84,P4)</f>
        <v>0</v>
      </c>
      <c r="J84" s="37"/>
      <c r="O84" s="43">
        <f>I84*0.21</f>
        <v>0</v>
      </c>
      <c r="P84">
        <v>3</v>
      </c>
    </row>
    <row r="85">
      <c r="A85" s="37" t="s">
        <v>75</v>
      </c>
      <c r="B85" s="44"/>
      <c r="C85" s="45"/>
      <c r="D85" s="45"/>
      <c r="E85" s="39" t="s">
        <v>835</v>
      </c>
      <c r="F85" s="45"/>
      <c r="G85" s="45"/>
      <c r="H85" s="45"/>
      <c r="I85" s="45"/>
      <c r="J85" s="46"/>
    </row>
    <row r="86">
      <c r="A86" s="37" t="s">
        <v>77</v>
      </c>
      <c r="B86" s="44"/>
      <c r="C86" s="45"/>
      <c r="D86" s="45"/>
      <c r="E86" s="47" t="s">
        <v>71</v>
      </c>
      <c r="F86" s="45"/>
      <c r="G86" s="45"/>
      <c r="H86" s="45"/>
      <c r="I86" s="45"/>
      <c r="J86" s="46"/>
    </row>
    <row r="87">
      <c r="A87" s="31" t="s">
        <v>66</v>
      </c>
      <c r="B87" s="32"/>
      <c r="C87" s="33" t="s">
        <v>818</v>
      </c>
      <c r="D87" s="34"/>
      <c r="E87" s="31" t="s">
        <v>753</v>
      </c>
      <c r="F87" s="34"/>
      <c r="G87" s="34"/>
      <c r="H87" s="34"/>
      <c r="I87" s="35">
        <f>SUMIFS(I88:I111,A88:A111,"P")</f>
        <v>0</v>
      </c>
      <c r="J87" s="36"/>
    </row>
    <row r="88">
      <c r="A88" s="37" t="s">
        <v>69</v>
      </c>
      <c r="B88" s="37">
        <v>70</v>
      </c>
      <c r="C88" s="38" t="s">
        <v>807</v>
      </c>
      <c r="D88" s="37" t="s">
        <v>71</v>
      </c>
      <c r="E88" s="39" t="s">
        <v>838</v>
      </c>
      <c r="F88" s="40" t="s">
        <v>212</v>
      </c>
      <c r="G88" s="41">
        <v>10</v>
      </c>
      <c r="H88" s="42">
        <v>0</v>
      </c>
      <c r="I88" s="42">
        <f>ROUND(G88*H88,P4)</f>
        <v>0</v>
      </c>
      <c r="J88" s="37"/>
      <c r="O88" s="43">
        <f>I88*0.21</f>
        <v>0</v>
      </c>
      <c r="P88">
        <v>3</v>
      </c>
    </row>
    <row r="89">
      <c r="A89" s="37" t="s">
        <v>75</v>
      </c>
      <c r="B89" s="44"/>
      <c r="C89" s="45"/>
      <c r="D89" s="45"/>
      <c r="E89" s="39" t="s">
        <v>838</v>
      </c>
      <c r="F89" s="45"/>
      <c r="G89" s="45"/>
      <c r="H89" s="45"/>
      <c r="I89" s="45"/>
      <c r="J89" s="46"/>
    </row>
    <row r="90">
      <c r="A90" s="37" t="s">
        <v>77</v>
      </c>
      <c r="B90" s="44"/>
      <c r="C90" s="45"/>
      <c r="D90" s="45"/>
      <c r="E90" s="47" t="s">
        <v>71</v>
      </c>
      <c r="F90" s="45"/>
      <c r="G90" s="45"/>
      <c r="H90" s="45"/>
      <c r="I90" s="45"/>
      <c r="J90" s="46"/>
    </row>
    <row r="91">
      <c r="A91" s="37" t="s">
        <v>69</v>
      </c>
      <c r="B91" s="37">
        <v>71</v>
      </c>
      <c r="C91" s="38" t="s">
        <v>810</v>
      </c>
      <c r="D91" s="37" t="s">
        <v>71</v>
      </c>
      <c r="E91" s="39" t="s">
        <v>857</v>
      </c>
      <c r="F91" s="40" t="s">
        <v>212</v>
      </c>
      <c r="G91" s="41">
        <v>8</v>
      </c>
      <c r="H91" s="42">
        <v>0</v>
      </c>
      <c r="I91" s="42">
        <f>ROUND(G91*H91,P4)</f>
        <v>0</v>
      </c>
      <c r="J91" s="37"/>
      <c r="O91" s="43">
        <f>I91*0.21</f>
        <v>0</v>
      </c>
      <c r="P91">
        <v>3</v>
      </c>
    </row>
    <row r="92">
      <c r="A92" s="37" t="s">
        <v>75</v>
      </c>
      <c r="B92" s="44"/>
      <c r="C92" s="45"/>
      <c r="D92" s="45"/>
      <c r="E92" s="39" t="s">
        <v>857</v>
      </c>
      <c r="F92" s="45"/>
      <c r="G92" s="45"/>
      <c r="H92" s="45"/>
      <c r="I92" s="45"/>
      <c r="J92" s="46"/>
    </row>
    <row r="93">
      <c r="A93" s="37" t="s">
        <v>77</v>
      </c>
      <c r="B93" s="44"/>
      <c r="C93" s="45"/>
      <c r="D93" s="45"/>
      <c r="E93" s="47" t="s">
        <v>71</v>
      </c>
      <c r="F93" s="45"/>
      <c r="G93" s="45"/>
      <c r="H93" s="45"/>
      <c r="I93" s="45"/>
      <c r="J93" s="46"/>
    </row>
    <row r="94">
      <c r="A94" s="37" t="s">
        <v>69</v>
      </c>
      <c r="B94" s="37">
        <v>72</v>
      </c>
      <c r="C94" s="38" t="s">
        <v>812</v>
      </c>
      <c r="D94" s="37" t="s">
        <v>71</v>
      </c>
      <c r="E94" s="39" t="s">
        <v>858</v>
      </c>
      <c r="F94" s="40" t="s">
        <v>168</v>
      </c>
      <c r="G94" s="41">
        <v>2</v>
      </c>
      <c r="H94" s="42">
        <v>0</v>
      </c>
      <c r="I94" s="42">
        <f>ROUND(G94*H94,P4)</f>
        <v>0</v>
      </c>
      <c r="J94" s="37"/>
      <c r="O94" s="43">
        <f>I94*0.21</f>
        <v>0</v>
      </c>
      <c r="P94">
        <v>3</v>
      </c>
    </row>
    <row r="95">
      <c r="A95" s="37" t="s">
        <v>75</v>
      </c>
      <c r="B95" s="44"/>
      <c r="C95" s="45"/>
      <c r="D95" s="45"/>
      <c r="E95" s="39" t="s">
        <v>858</v>
      </c>
      <c r="F95" s="45"/>
      <c r="G95" s="45"/>
      <c r="H95" s="45"/>
      <c r="I95" s="45"/>
      <c r="J95" s="46"/>
    </row>
    <row r="96">
      <c r="A96" s="37" t="s">
        <v>77</v>
      </c>
      <c r="B96" s="44"/>
      <c r="C96" s="45"/>
      <c r="D96" s="45"/>
      <c r="E96" s="47" t="s">
        <v>71</v>
      </c>
      <c r="F96" s="45"/>
      <c r="G96" s="45"/>
      <c r="H96" s="45"/>
      <c r="I96" s="45"/>
      <c r="J96" s="46"/>
    </row>
    <row r="97">
      <c r="A97" s="37" t="s">
        <v>69</v>
      </c>
      <c r="B97" s="37">
        <v>73</v>
      </c>
      <c r="C97" s="38" t="s">
        <v>814</v>
      </c>
      <c r="D97" s="37" t="s">
        <v>71</v>
      </c>
      <c r="E97" s="39" t="s">
        <v>842</v>
      </c>
      <c r="F97" s="40" t="s">
        <v>212</v>
      </c>
      <c r="G97" s="41">
        <v>20</v>
      </c>
      <c r="H97" s="42">
        <v>0</v>
      </c>
      <c r="I97" s="42">
        <f>ROUND(G97*H97,P4)</f>
        <v>0</v>
      </c>
      <c r="J97" s="37"/>
      <c r="O97" s="43">
        <f>I97*0.21</f>
        <v>0</v>
      </c>
      <c r="P97">
        <v>3</v>
      </c>
    </row>
    <row r="98">
      <c r="A98" s="37" t="s">
        <v>75</v>
      </c>
      <c r="B98" s="44"/>
      <c r="C98" s="45"/>
      <c r="D98" s="45"/>
      <c r="E98" s="39" t="s">
        <v>842</v>
      </c>
      <c r="F98" s="45"/>
      <c r="G98" s="45"/>
      <c r="H98" s="45"/>
      <c r="I98" s="45"/>
      <c r="J98" s="46"/>
    </row>
    <row r="99">
      <c r="A99" s="37" t="s">
        <v>77</v>
      </c>
      <c r="B99" s="44"/>
      <c r="C99" s="45"/>
      <c r="D99" s="45"/>
      <c r="E99" s="47" t="s">
        <v>71</v>
      </c>
      <c r="F99" s="45"/>
      <c r="G99" s="45"/>
      <c r="H99" s="45"/>
      <c r="I99" s="45"/>
      <c r="J99" s="46"/>
    </row>
    <row r="100">
      <c r="A100" s="37" t="s">
        <v>69</v>
      </c>
      <c r="B100" s="37">
        <v>74</v>
      </c>
      <c r="C100" s="38" t="s">
        <v>816</v>
      </c>
      <c r="D100" s="37" t="s">
        <v>71</v>
      </c>
      <c r="E100" s="39" t="s">
        <v>844</v>
      </c>
      <c r="F100" s="40" t="s">
        <v>175</v>
      </c>
      <c r="G100" s="41">
        <v>1</v>
      </c>
      <c r="H100" s="42">
        <v>0</v>
      </c>
      <c r="I100" s="42">
        <f>ROUND(G100*H100,P4)</f>
        <v>0</v>
      </c>
      <c r="J100" s="37"/>
      <c r="O100" s="43">
        <f>I100*0.21</f>
        <v>0</v>
      </c>
      <c r="P100">
        <v>3</v>
      </c>
    </row>
    <row r="101">
      <c r="A101" s="37" t="s">
        <v>75</v>
      </c>
      <c r="B101" s="44"/>
      <c r="C101" s="45"/>
      <c r="D101" s="45"/>
      <c r="E101" s="39" t="s">
        <v>844</v>
      </c>
      <c r="F101" s="45"/>
      <c r="G101" s="45"/>
      <c r="H101" s="45"/>
      <c r="I101" s="45"/>
      <c r="J101" s="46"/>
    </row>
    <row r="102">
      <c r="A102" s="37" t="s">
        <v>77</v>
      </c>
      <c r="B102" s="44"/>
      <c r="C102" s="45"/>
      <c r="D102" s="45"/>
      <c r="E102" s="47" t="s">
        <v>71</v>
      </c>
      <c r="F102" s="45"/>
      <c r="G102" s="45"/>
      <c r="H102" s="45"/>
      <c r="I102" s="45"/>
      <c r="J102" s="46"/>
    </row>
    <row r="103">
      <c r="A103" s="37" t="s">
        <v>69</v>
      </c>
      <c r="B103" s="37">
        <v>75</v>
      </c>
      <c r="C103" s="38" t="s">
        <v>819</v>
      </c>
      <c r="D103" s="37" t="s">
        <v>71</v>
      </c>
      <c r="E103" s="39" t="s">
        <v>846</v>
      </c>
      <c r="F103" s="40" t="s">
        <v>168</v>
      </c>
      <c r="G103" s="41">
        <v>4</v>
      </c>
      <c r="H103" s="42">
        <v>0</v>
      </c>
      <c r="I103" s="42">
        <f>ROUND(G103*H103,P4)</f>
        <v>0</v>
      </c>
      <c r="J103" s="37"/>
      <c r="O103" s="43">
        <f>I103*0.21</f>
        <v>0</v>
      </c>
      <c r="P103">
        <v>3</v>
      </c>
    </row>
    <row r="104">
      <c r="A104" s="37" t="s">
        <v>75</v>
      </c>
      <c r="B104" s="44"/>
      <c r="C104" s="45"/>
      <c r="D104" s="45"/>
      <c r="E104" s="39" t="s">
        <v>846</v>
      </c>
      <c r="F104" s="45"/>
      <c r="G104" s="45"/>
      <c r="H104" s="45"/>
      <c r="I104" s="45"/>
      <c r="J104" s="46"/>
    </row>
    <row r="105">
      <c r="A105" s="37" t="s">
        <v>77</v>
      </c>
      <c r="B105" s="44"/>
      <c r="C105" s="45"/>
      <c r="D105" s="45"/>
      <c r="E105" s="47" t="s">
        <v>71</v>
      </c>
      <c r="F105" s="45"/>
      <c r="G105" s="45"/>
      <c r="H105" s="45"/>
      <c r="I105" s="45"/>
      <c r="J105" s="46"/>
    </row>
    <row r="106">
      <c r="A106" s="37" t="s">
        <v>69</v>
      </c>
      <c r="B106" s="37">
        <v>76</v>
      </c>
      <c r="C106" s="38" t="s">
        <v>822</v>
      </c>
      <c r="D106" s="37" t="s">
        <v>71</v>
      </c>
      <c r="E106" s="39" t="s">
        <v>848</v>
      </c>
      <c r="F106" s="40" t="s">
        <v>193</v>
      </c>
      <c r="G106" s="41">
        <v>10</v>
      </c>
      <c r="H106" s="42">
        <v>0</v>
      </c>
      <c r="I106" s="42">
        <f>ROUND(G106*H106,P4)</f>
        <v>0</v>
      </c>
      <c r="J106" s="37"/>
      <c r="O106" s="43">
        <f>I106*0.21</f>
        <v>0</v>
      </c>
      <c r="P106">
        <v>3</v>
      </c>
    </row>
    <row r="107">
      <c r="A107" s="37" t="s">
        <v>75</v>
      </c>
      <c r="B107" s="44"/>
      <c r="C107" s="45"/>
      <c r="D107" s="45"/>
      <c r="E107" s="39" t="s">
        <v>848</v>
      </c>
      <c r="F107" s="45"/>
      <c r="G107" s="45"/>
      <c r="H107" s="45"/>
      <c r="I107" s="45"/>
      <c r="J107" s="46"/>
    </row>
    <row r="108">
      <c r="A108" s="37" t="s">
        <v>77</v>
      </c>
      <c r="B108" s="44"/>
      <c r="C108" s="45"/>
      <c r="D108" s="45"/>
      <c r="E108" s="47" t="s">
        <v>71</v>
      </c>
      <c r="F108" s="45"/>
      <c r="G108" s="45"/>
      <c r="H108" s="45"/>
      <c r="I108" s="45"/>
      <c r="J108" s="46"/>
    </row>
    <row r="109">
      <c r="A109" s="37" t="s">
        <v>69</v>
      </c>
      <c r="B109" s="37">
        <v>77</v>
      </c>
      <c r="C109" s="38" t="s">
        <v>824</v>
      </c>
      <c r="D109" s="37" t="s">
        <v>71</v>
      </c>
      <c r="E109" s="39" t="s">
        <v>850</v>
      </c>
      <c r="F109" s="40" t="s">
        <v>193</v>
      </c>
      <c r="G109" s="41">
        <v>10</v>
      </c>
      <c r="H109" s="42">
        <v>0</v>
      </c>
      <c r="I109" s="42">
        <f>ROUND(G109*H109,P4)</f>
        <v>0</v>
      </c>
      <c r="J109" s="37"/>
      <c r="O109" s="43">
        <f>I109*0.21</f>
        <v>0</v>
      </c>
      <c r="P109">
        <v>3</v>
      </c>
    </row>
    <row r="110">
      <c r="A110" s="37" t="s">
        <v>75</v>
      </c>
      <c r="B110" s="44"/>
      <c r="C110" s="45"/>
      <c r="D110" s="45"/>
      <c r="E110" s="39" t="s">
        <v>850</v>
      </c>
      <c r="F110" s="45"/>
      <c r="G110" s="45"/>
      <c r="H110" s="45"/>
      <c r="I110" s="45"/>
      <c r="J110" s="46"/>
    </row>
    <row r="111">
      <c r="A111" s="37" t="s">
        <v>77</v>
      </c>
      <c r="B111" s="49"/>
      <c r="C111" s="50"/>
      <c r="D111" s="50"/>
      <c r="E111" s="51" t="s">
        <v>71</v>
      </c>
      <c r="F111" s="50"/>
      <c r="G111" s="50"/>
      <c r="H111" s="50"/>
      <c r="I111" s="50"/>
      <c r="J111" s="5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45</v>
      </c>
      <c r="F2" s="17"/>
      <c r="G2" s="17"/>
      <c r="H2" s="17"/>
      <c r="I2" s="17"/>
      <c r="J2" s="19"/>
    </row>
    <row r="3" ht="30">
      <c r="A3" s="3" t="s">
        <v>46</v>
      </c>
      <c r="B3" s="20" t="s">
        <v>47</v>
      </c>
      <c r="C3" s="21" t="s">
        <v>48</v>
      </c>
      <c r="D3" s="22"/>
      <c r="E3" s="23" t="s">
        <v>49</v>
      </c>
      <c r="F3" s="17"/>
      <c r="G3" s="17"/>
      <c r="H3" s="24" t="s">
        <v>859</v>
      </c>
      <c r="I3" s="25">
        <f>SUMIFS(I9:I103,A9:A103,"SD")</f>
        <v>0</v>
      </c>
      <c r="J3" s="19"/>
      <c r="O3">
        <v>0</v>
      </c>
      <c r="P3">
        <v>2</v>
      </c>
    </row>
    <row r="4">
      <c r="A4" s="3" t="s">
        <v>51</v>
      </c>
      <c r="B4" s="20" t="s">
        <v>52</v>
      </c>
      <c r="C4" s="21" t="s">
        <v>11</v>
      </c>
      <c r="D4" s="22"/>
      <c r="E4" s="23" t="s">
        <v>12</v>
      </c>
      <c r="F4" s="17"/>
      <c r="G4" s="17"/>
      <c r="H4" s="17"/>
      <c r="I4" s="17"/>
      <c r="J4" s="19"/>
      <c r="O4">
        <v>0.14999999999999999</v>
      </c>
      <c r="P4">
        <v>2</v>
      </c>
    </row>
    <row r="5">
      <c r="A5" s="3" t="s">
        <v>53</v>
      </c>
      <c r="B5" s="20" t="s">
        <v>54</v>
      </c>
      <c r="C5" s="21" t="s">
        <v>859</v>
      </c>
      <c r="D5" s="22"/>
      <c r="E5" s="23" t="s">
        <v>26</v>
      </c>
      <c r="F5" s="17"/>
      <c r="G5" s="17"/>
      <c r="H5" s="17"/>
      <c r="I5" s="17"/>
      <c r="J5" s="19"/>
      <c r="O5">
        <v>0.20999999999999999</v>
      </c>
    </row>
    <row r="6">
      <c r="A6" s="26" t="s">
        <v>55</v>
      </c>
      <c r="B6" s="27" t="s">
        <v>56</v>
      </c>
      <c r="C6" s="7" t="s">
        <v>57</v>
      </c>
      <c r="D6" s="7" t="s">
        <v>58</v>
      </c>
      <c r="E6" s="7" t="s">
        <v>59</v>
      </c>
      <c r="F6" s="7" t="s">
        <v>60</v>
      </c>
      <c r="G6" s="7" t="s">
        <v>61</v>
      </c>
      <c r="H6" s="7" t="s">
        <v>62</v>
      </c>
      <c r="I6" s="7"/>
      <c r="J6" s="28" t="s">
        <v>63</v>
      </c>
    </row>
    <row r="7">
      <c r="A7" s="26"/>
      <c r="B7" s="27"/>
      <c r="C7" s="7"/>
      <c r="D7" s="7"/>
      <c r="E7" s="7"/>
      <c r="F7" s="7"/>
      <c r="G7" s="7"/>
      <c r="H7" s="7" t="s">
        <v>64</v>
      </c>
      <c r="I7" s="7" t="s">
        <v>65</v>
      </c>
      <c r="J7" s="28"/>
    </row>
    <row r="8">
      <c r="A8" s="29">
        <v>0</v>
      </c>
      <c r="B8" s="27">
        <v>1</v>
      </c>
      <c r="C8" s="30">
        <v>2</v>
      </c>
      <c r="D8" s="7">
        <v>3</v>
      </c>
      <c r="E8" s="30">
        <v>4</v>
      </c>
      <c r="F8" s="7">
        <v>5</v>
      </c>
      <c r="G8" s="7">
        <v>6</v>
      </c>
      <c r="H8" s="7">
        <v>7</v>
      </c>
      <c r="I8" s="30">
        <v>8</v>
      </c>
      <c r="J8" s="28">
        <v>9</v>
      </c>
    </row>
    <row r="9">
      <c r="A9" s="31" t="s">
        <v>66</v>
      </c>
      <c r="B9" s="32"/>
      <c r="C9" s="33" t="s">
        <v>860</v>
      </c>
      <c r="D9" s="34"/>
      <c r="E9" s="31" t="s">
        <v>861</v>
      </c>
      <c r="F9" s="34"/>
      <c r="G9" s="34"/>
      <c r="H9" s="34"/>
      <c r="I9" s="35">
        <f>SUMIFS(I10:I84,A10:A84,"P")</f>
        <v>0</v>
      </c>
      <c r="J9" s="36"/>
    </row>
    <row r="10" ht="30">
      <c r="A10" s="37" t="s">
        <v>69</v>
      </c>
      <c r="B10" s="37">
        <v>40</v>
      </c>
      <c r="C10" s="38" t="s">
        <v>359</v>
      </c>
      <c r="D10" s="37" t="s">
        <v>71</v>
      </c>
      <c r="E10" s="39" t="s">
        <v>862</v>
      </c>
      <c r="F10" s="40" t="s">
        <v>168</v>
      </c>
      <c r="G10" s="41">
        <v>1</v>
      </c>
      <c r="H10" s="42">
        <v>0</v>
      </c>
      <c r="I10" s="42">
        <f>ROUND(G10*H10,P4)</f>
        <v>0</v>
      </c>
      <c r="J10" s="37"/>
      <c r="O10" s="43">
        <f>I10*0.21</f>
        <v>0</v>
      </c>
      <c r="P10">
        <v>3</v>
      </c>
    </row>
    <row r="11" ht="30">
      <c r="A11" s="37" t="s">
        <v>75</v>
      </c>
      <c r="B11" s="44"/>
      <c r="C11" s="45"/>
      <c r="D11" s="45"/>
      <c r="E11" s="39" t="s">
        <v>862</v>
      </c>
      <c r="F11" s="45"/>
      <c r="G11" s="45"/>
      <c r="H11" s="45"/>
      <c r="I11" s="45"/>
      <c r="J11" s="46"/>
    </row>
    <row r="12">
      <c r="A12" s="37" t="s">
        <v>77</v>
      </c>
      <c r="B12" s="44"/>
      <c r="C12" s="45"/>
      <c r="D12" s="45"/>
      <c r="E12" s="47" t="s">
        <v>71</v>
      </c>
      <c r="F12" s="45"/>
      <c r="G12" s="45"/>
      <c r="H12" s="45"/>
      <c r="I12" s="45"/>
      <c r="J12" s="46"/>
    </row>
    <row r="13">
      <c r="A13" s="37" t="s">
        <v>69</v>
      </c>
      <c r="B13" s="37">
        <v>41</v>
      </c>
      <c r="C13" s="38" t="s">
        <v>450</v>
      </c>
      <c r="D13" s="37" t="s">
        <v>71</v>
      </c>
      <c r="E13" s="39" t="s">
        <v>863</v>
      </c>
      <c r="F13" s="40" t="s">
        <v>168</v>
      </c>
      <c r="G13" s="41">
        <v>1</v>
      </c>
      <c r="H13" s="42">
        <v>0</v>
      </c>
      <c r="I13" s="42">
        <f>ROUND(G13*H13,P4)</f>
        <v>0</v>
      </c>
      <c r="J13" s="37"/>
      <c r="O13" s="43">
        <f>I13*0.21</f>
        <v>0</v>
      </c>
      <c r="P13">
        <v>3</v>
      </c>
    </row>
    <row r="14">
      <c r="A14" s="37" t="s">
        <v>75</v>
      </c>
      <c r="B14" s="44"/>
      <c r="C14" s="45"/>
      <c r="D14" s="45"/>
      <c r="E14" s="39" t="s">
        <v>863</v>
      </c>
      <c r="F14" s="45"/>
      <c r="G14" s="45"/>
      <c r="H14" s="45"/>
      <c r="I14" s="45"/>
      <c r="J14" s="46"/>
    </row>
    <row r="15">
      <c r="A15" s="37" t="s">
        <v>77</v>
      </c>
      <c r="B15" s="44"/>
      <c r="C15" s="45"/>
      <c r="D15" s="45"/>
      <c r="E15" s="47" t="s">
        <v>71</v>
      </c>
      <c r="F15" s="45"/>
      <c r="G15" s="45"/>
      <c r="H15" s="45"/>
      <c r="I15" s="45"/>
      <c r="J15" s="46"/>
    </row>
    <row r="16">
      <c r="A16" s="37" t="s">
        <v>69</v>
      </c>
      <c r="B16" s="37">
        <v>42</v>
      </c>
      <c r="C16" s="38" t="s">
        <v>163</v>
      </c>
      <c r="D16" s="37" t="s">
        <v>71</v>
      </c>
      <c r="E16" s="39" t="s">
        <v>864</v>
      </c>
      <c r="F16" s="40" t="s">
        <v>168</v>
      </c>
      <c r="G16" s="41">
        <v>4</v>
      </c>
      <c r="H16" s="42">
        <v>0</v>
      </c>
      <c r="I16" s="42">
        <f>ROUND(G16*H16,P4)</f>
        <v>0</v>
      </c>
      <c r="J16" s="37"/>
      <c r="O16" s="43">
        <f>I16*0.21</f>
        <v>0</v>
      </c>
      <c r="P16">
        <v>3</v>
      </c>
    </row>
    <row r="17">
      <c r="A17" s="37" t="s">
        <v>75</v>
      </c>
      <c r="B17" s="44"/>
      <c r="C17" s="45"/>
      <c r="D17" s="45"/>
      <c r="E17" s="39" t="s">
        <v>864</v>
      </c>
      <c r="F17" s="45"/>
      <c r="G17" s="45"/>
      <c r="H17" s="45"/>
      <c r="I17" s="45"/>
      <c r="J17" s="46"/>
    </row>
    <row r="18">
      <c r="A18" s="37" t="s">
        <v>77</v>
      </c>
      <c r="B18" s="44"/>
      <c r="C18" s="45"/>
      <c r="D18" s="45"/>
      <c r="E18" s="47" t="s">
        <v>71</v>
      </c>
      <c r="F18" s="45"/>
      <c r="G18" s="45"/>
      <c r="H18" s="45"/>
      <c r="I18" s="45"/>
      <c r="J18" s="46"/>
    </row>
    <row r="19">
      <c r="A19" s="37" t="s">
        <v>69</v>
      </c>
      <c r="B19" s="37">
        <v>43</v>
      </c>
      <c r="C19" s="38" t="s">
        <v>865</v>
      </c>
      <c r="D19" s="37" t="s">
        <v>71</v>
      </c>
      <c r="E19" s="39" t="s">
        <v>866</v>
      </c>
      <c r="F19" s="40" t="s">
        <v>212</v>
      </c>
      <c r="G19" s="41">
        <v>70</v>
      </c>
      <c r="H19" s="42">
        <v>0</v>
      </c>
      <c r="I19" s="42">
        <f>ROUND(G19*H19,P4)</f>
        <v>0</v>
      </c>
      <c r="J19" s="37"/>
      <c r="O19" s="43">
        <f>I19*0.21</f>
        <v>0</v>
      </c>
      <c r="P19">
        <v>3</v>
      </c>
    </row>
    <row r="20">
      <c r="A20" s="37" t="s">
        <v>75</v>
      </c>
      <c r="B20" s="44"/>
      <c r="C20" s="45"/>
      <c r="D20" s="45"/>
      <c r="E20" s="39" t="s">
        <v>866</v>
      </c>
      <c r="F20" s="45"/>
      <c r="G20" s="45"/>
      <c r="H20" s="45"/>
      <c r="I20" s="45"/>
      <c r="J20" s="46"/>
    </row>
    <row r="21">
      <c r="A21" s="37" t="s">
        <v>77</v>
      </c>
      <c r="B21" s="44"/>
      <c r="C21" s="45"/>
      <c r="D21" s="45"/>
      <c r="E21" s="47" t="s">
        <v>71</v>
      </c>
      <c r="F21" s="45"/>
      <c r="G21" s="45"/>
      <c r="H21" s="45"/>
      <c r="I21" s="45"/>
      <c r="J21" s="46"/>
    </row>
    <row r="22">
      <c r="A22" s="37" t="s">
        <v>69</v>
      </c>
      <c r="B22" s="37">
        <v>44</v>
      </c>
      <c r="C22" s="38" t="s">
        <v>867</v>
      </c>
      <c r="D22" s="37" t="s">
        <v>71</v>
      </c>
      <c r="E22" s="39" t="s">
        <v>868</v>
      </c>
      <c r="F22" s="40" t="s">
        <v>168</v>
      </c>
      <c r="G22" s="41">
        <v>2</v>
      </c>
      <c r="H22" s="42">
        <v>0</v>
      </c>
      <c r="I22" s="42">
        <f>ROUND(G22*H22,P4)</f>
        <v>0</v>
      </c>
      <c r="J22" s="37"/>
      <c r="O22" s="43">
        <f>I22*0.21</f>
        <v>0</v>
      </c>
      <c r="P22">
        <v>3</v>
      </c>
    </row>
    <row r="23">
      <c r="A23" s="37" t="s">
        <v>75</v>
      </c>
      <c r="B23" s="44"/>
      <c r="C23" s="45"/>
      <c r="D23" s="45"/>
      <c r="E23" s="39" t="s">
        <v>868</v>
      </c>
      <c r="F23" s="45"/>
      <c r="G23" s="45"/>
      <c r="H23" s="45"/>
      <c r="I23" s="45"/>
      <c r="J23" s="46"/>
    </row>
    <row r="24">
      <c r="A24" s="37" t="s">
        <v>77</v>
      </c>
      <c r="B24" s="44"/>
      <c r="C24" s="45"/>
      <c r="D24" s="45"/>
      <c r="E24" s="47" t="s">
        <v>71</v>
      </c>
      <c r="F24" s="45"/>
      <c r="G24" s="45"/>
      <c r="H24" s="45"/>
      <c r="I24" s="45"/>
      <c r="J24" s="46"/>
    </row>
    <row r="25">
      <c r="A25" s="37" t="s">
        <v>69</v>
      </c>
      <c r="B25" s="37">
        <v>45</v>
      </c>
      <c r="C25" s="38" t="s">
        <v>869</v>
      </c>
      <c r="D25" s="37" t="s">
        <v>71</v>
      </c>
      <c r="E25" s="39" t="s">
        <v>870</v>
      </c>
      <c r="F25" s="40" t="s">
        <v>212</v>
      </c>
      <c r="G25" s="41">
        <v>2</v>
      </c>
      <c r="H25" s="42">
        <v>0</v>
      </c>
      <c r="I25" s="42">
        <f>ROUND(G25*H25,P4)</f>
        <v>0</v>
      </c>
      <c r="J25" s="37"/>
      <c r="O25" s="43">
        <f>I25*0.21</f>
        <v>0</v>
      </c>
      <c r="P25">
        <v>3</v>
      </c>
    </row>
    <row r="26">
      <c r="A26" s="37" t="s">
        <v>75</v>
      </c>
      <c r="B26" s="44"/>
      <c r="C26" s="45"/>
      <c r="D26" s="45"/>
      <c r="E26" s="39" t="s">
        <v>870</v>
      </c>
      <c r="F26" s="45"/>
      <c r="G26" s="45"/>
      <c r="H26" s="45"/>
      <c r="I26" s="45"/>
      <c r="J26" s="46"/>
    </row>
    <row r="27">
      <c r="A27" s="37" t="s">
        <v>77</v>
      </c>
      <c r="B27" s="44"/>
      <c r="C27" s="45"/>
      <c r="D27" s="45"/>
      <c r="E27" s="47" t="s">
        <v>71</v>
      </c>
      <c r="F27" s="45"/>
      <c r="G27" s="45"/>
      <c r="H27" s="45"/>
      <c r="I27" s="45"/>
      <c r="J27" s="46"/>
    </row>
    <row r="28" ht="45">
      <c r="A28" s="37" t="s">
        <v>69</v>
      </c>
      <c r="B28" s="37">
        <v>46</v>
      </c>
      <c r="C28" s="38" t="s">
        <v>871</v>
      </c>
      <c r="D28" s="37" t="s">
        <v>71</v>
      </c>
      <c r="E28" s="39" t="s">
        <v>872</v>
      </c>
      <c r="F28" s="40" t="s">
        <v>212</v>
      </c>
      <c r="G28" s="41">
        <v>70</v>
      </c>
      <c r="H28" s="42">
        <v>0</v>
      </c>
      <c r="I28" s="42">
        <f>ROUND(G28*H28,P4)</f>
        <v>0</v>
      </c>
      <c r="J28" s="37"/>
      <c r="O28" s="43">
        <f>I28*0.21</f>
        <v>0</v>
      </c>
      <c r="P28">
        <v>3</v>
      </c>
    </row>
    <row r="29" ht="45">
      <c r="A29" s="37" t="s">
        <v>75</v>
      </c>
      <c r="B29" s="44"/>
      <c r="C29" s="45"/>
      <c r="D29" s="45"/>
      <c r="E29" s="39" t="s">
        <v>872</v>
      </c>
      <c r="F29" s="45"/>
      <c r="G29" s="45"/>
      <c r="H29" s="45"/>
      <c r="I29" s="45"/>
      <c r="J29" s="46"/>
    </row>
    <row r="30">
      <c r="A30" s="37" t="s">
        <v>77</v>
      </c>
      <c r="B30" s="44"/>
      <c r="C30" s="45"/>
      <c r="D30" s="45"/>
      <c r="E30" s="47" t="s">
        <v>71</v>
      </c>
      <c r="F30" s="45"/>
      <c r="G30" s="45"/>
      <c r="H30" s="45"/>
      <c r="I30" s="45"/>
      <c r="J30" s="46"/>
    </row>
    <row r="31">
      <c r="A31" s="37" t="s">
        <v>69</v>
      </c>
      <c r="B31" s="37">
        <v>47</v>
      </c>
      <c r="C31" s="38" t="s">
        <v>873</v>
      </c>
      <c r="D31" s="37" t="s">
        <v>71</v>
      </c>
      <c r="E31" s="39" t="s">
        <v>874</v>
      </c>
      <c r="F31" s="40" t="s">
        <v>168</v>
      </c>
      <c r="G31" s="41">
        <v>2</v>
      </c>
      <c r="H31" s="42">
        <v>0</v>
      </c>
      <c r="I31" s="42">
        <f>ROUND(G31*H31,P4)</f>
        <v>0</v>
      </c>
      <c r="J31" s="37"/>
      <c r="O31" s="43">
        <f>I31*0.21</f>
        <v>0</v>
      </c>
      <c r="P31">
        <v>3</v>
      </c>
    </row>
    <row r="32">
      <c r="A32" s="37" t="s">
        <v>75</v>
      </c>
      <c r="B32" s="44"/>
      <c r="C32" s="45"/>
      <c r="D32" s="45"/>
      <c r="E32" s="39" t="s">
        <v>874</v>
      </c>
      <c r="F32" s="45"/>
      <c r="G32" s="45"/>
      <c r="H32" s="45"/>
      <c r="I32" s="45"/>
      <c r="J32" s="46"/>
    </row>
    <row r="33">
      <c r="A33" s="37" t="s">
        <v>77</v>
      </c>
      <c r="B33" s="44"/>
      <c r="C33" s="45"/>
      <c r="D33" s="45"/>
      <c r="E33" s="47" t="s">
        <v>71</v>
      </c>
      <c r="F33" s="45"/>
      <c r="G33" s="45"/>
      <c r="H33" s="45"/>
      <c r="I33" s="45"/>
      <c r="J33" s="46"/>
    </row>
    <row r="34">
      <c r="A34" s="37" t="s">
        <v>69</v>
      </c>
      <c r="B34" s="37">
        <v>48</v>
      </c>
      <c r="C34" s="38" t="s">
        <v>875</v>
      </c>
      <c r="D34" s="37" t="s">
        <v>71</v>
      </c>
      <c r="E34" s="39" t="s">
        <v>876</v>
      </c>
      <c r="F34" s="40" t="s">
        <v>168</v>
      </c>
      <c r="G34" s="41">
        <v>2</v>
      </c>
      <c r="H34" s="42">
        <v>0</v>
      </c>
      <c r="I34" s="42">
        <f>ROUND(G34*H34,P4)</f>
        <v>0</v>
      </c>
      <c r="J34" s="37"/>
      <c r="O34" s="43">
        <f>I34*0.21</f>
        <v>0</v>
      </c>
      <c r="P34">
        <v>3</v>
      </c>
    </row>
    <row r="35">
      <c r="A35" s="37" t="s">
        <v>75</v>
      </c>
      <c r="B35" s="44"/>
      <c r="C35" s="45"/>
      <c r="D35" s="45"/>
      <c r="E35" s="39" t="s">
        <v>876</v>
      </c>
      <c r="F35" s="45"/>
      <c r="G35" s="45"/>
      <c r="H35" s="45"/>
      <c r="I35" s="45"/>
      <c r="J35" s="46"/>
    </row>
    <row r="36">
      <c r="A36" s="37" t="s">
        <v>77</v>
      </c>
      <c r="B36" s="44"/>
      <c r="C36" s="45"/>
      <c r="D36" s="45"/>
      <c r="E36" s="47" t="s">
        <v>71</v>
      </c>
      <c r="F36" s="45"/>
      <c r="G36" s="45"/>
      <c r="H36" s="45"/>
      <c r="I36" s="45"/>
      <c r="J36" s="46"/>
    </row>
    <row r="37" ht="45">
      <c r="A37" s="37" t="s">
        <v>69</v>
      </c>
      <c r="B37" s="37">
        <v>49</v>
      </c>
      <c r="C37" s="38" t="s">
        <v>877</v>
      </c>
      <c r="D37" s="37" t="s">
        <v>71</v>
      </c>
      <c r="E37" s="39" t="s">
        <v>878</v>
      </c>
      <c r="F37" s="40" t="s">
        <v>168</v>
      </c>
      <c r="G37" s="41">
        <v>2</v>
      </c>
      <c r="H37" s="42">
        <v>0</v>
      </c>
      <c r="I37" s="42">
        <f>ROUND(G37*H37,P4)</f>
        <v>0</v>
      </c>
      <c r="J37" s="37"/>
      <c r="O37" s="43">
        <f>I37*0.21</f>
        <v>0</v>
      </c>
      <c r="P37">
        <v>3</v>
      </c>
    </row>
    <row r="38" ht="90">
      <c r="A38" s="37" t="s">
        <v>75</v>
      </c>
      <c r="B38" s="44"/>
      <c r="C38" s="45"/>
      <c r="D38" s="45"/>
      <c r="E38" s="39" t="s">
        <v>879</v>
      </c>
      <c r="F38" s="45"/>
      <c r="G38" s="45"/>
      <c r="H38" s="45"/>
      <c r="I38" s="45"/>
      <c r="J38" s="46"/>
    </row>
    <row r="39">
      <c r="A39" s="37" t="s">
        <v>77</v>
      </c>
      <c r="B39" s="44"/>
      <c r="C39" s="45"/>
      <c r="D39" s="45"/>
      <c r="E39" s="47" t="s">
        <v>71</v>
      </c>
      <c r="F39" s="45"/>
      <c r="G39" s="45"/>
      <c r="H39" s="45"/>
      <c r="I39" s="45"/>
      <c r="J39" s="46"/>
    </row>
    <row r="40">
      <c r="A40" s="37" t="s">
        <v>69</v>
      </c>
      <c r="B40" s="37">
        <v>50</v>
      </c>
      <c r="C40" s="38" t="s">
        <v>880</v>
      </c>
      <c r="D40" s="37" t="s">
        <v>71</v>
      </c>
      <c r="E40" s="39" t="s">
        <v>881</v>
      </c>
      <c r="F40" s="40" t="s">
        <v>73</v>
      </c>
      <c r="G40" s="41">
        <v>1</v>
      </c>
      <c r="H40" s="42">
        <v>0</v>
      </c>
      <c r="I40" s="42">
        <f>ROUND(G40*H40,P4)</f>
        <v>0</v>
      </c>
      <c r="J40" s="37"/>
      <c r="O40" s="43">
        <f>I40*0.21</f>
        <v>0</v>
      </c>
      <c r="P40">
        <v>3</v>
      </c>
    </row>
    <row r="41">
      <c r="A41" s="37" t="s">
        <v>75</v>
      </c>
      <c r="B41" s="44"/>
      <c r="C41" s="45"/>
      <c r="D41" s="45"/>
      <c r="E41" s="39" t="s">
        <v>881</v>
      </c>
      <c r="F41" s="45"/>
      <c r="G41" s="45"/>
      <c r="H41" s="45"/>
      <c r="I41" s="45"/>
      <c r="J41" s="46"/>
    </row>
    <row r="42">
      <c r="A42" s="37" t="s">
        <v>77</v>
      </c>
      <c r="B42" s="44"/>
      <c r="C42" s="45"/>
      <c r="D42" s="45"/>
      <c r="E42" s="47" t="s">
        <v>71</v>
      </c>
      <c r="F42" s="45"/>
      <c r="G42" s="45"/>
      <c r="H42" s="45"/>
      <c r="I42" s="45"/>
      <c r="J42" s="46"/>
    </row>
    <row r="43">
      <c r="A43" s="37" t="s">
        <v>69</v>
      </c>
      <c r="B43" s="37">
        <v>51</v>
      </c>
      <c r="C43" s="38" t="s">
        <v>882</v>
      </c>
      <c r="D43" s="37" t="s">
        <v>71</v>
      </c>
      <c r="E43" s="39" t="s">
        <v>883</v>
      </c>
      <c r="F43" s="40" t="s">
        <v>212</v>
      </c>
      <c r="G43" s="41">
        <v>280</v>
      </c>
      <c r="H43" s="42">
        <v>0</v>
      </c>
      <c r="I43" s="42">
        <f>ROUND(G43*H43,P4)</f>
        <v>0</v>
      </c>
      <c r="J43" s="37"/>
      <c r="O43" s="43">
        <f>I43*0.21</f>
        <v>0</v>
      </c>
      <c r="P43">
        <v>3</v>
      </c>
    </row>
    <row r="44">
      <c r="A44" s="37" t="s">
        <v>75</v>
      </c>
      <c r="B44" s="44"/>
      <c r="C44" s="45"/>
      <c r="D44" s="45"/>
      <c r="E44" s="39" t="s">
        <v>883</v>
      </c>
      <c r="F44" s="45"/>
      <c r="G44" s="45"/>
      <c r="H44" s="45"/>
      <c r="I44" s="45"/>
      <c r="J44" s="46"/>
    </row>
    <row r="45">
      <c r="A45" s="37" t="s">
        <v>77</v>
      </c>
      <c r="B45" s="44"/>
      <c r="C45" s="45"/>
      <c r="D45" s="45"/>
      <c r="E45" s="47" t="s">
        <v>71</v>
      </c>
      <c r="F45" s="45"/>
      <c r="G45" s="45"/>
      <c r="H45" s="45"/>
      <c r="I45" s="45"/>
      <c r="J45" s="46"/>
    </row>
    <row r="46" ht="30">
      <c r="A46" s="37" t="s">
        <v>69</v>
      </c>
      <c r="B46" s="37">
        <v>52</v>
      </c>
      <c r="C46" s="38" t="s">
        <v>884</v>
      </c>
      <c r="D46" s="37" t="s">
        <v>71</v>
      </c>
      <c r="E46" s="39" t="s">
        <v>885</v>
      </c>
      <c r="F46" s="40" t="s">
        <v>168</v>
      </c>
      <c r="G46" s="41">
        <v>2</v>
      </c>
      <c r="H46" s="42">
        <v>0</v>
      </c>
      <c r="I46" s="42">
        <f>ROUND(G46*H46,P4)</f>
        <v>0</v>
      </c>
      <c r="J46" s="37"/>
      <c r="O46" s="43">
        <f>I46*0.21</f>
        <v>0</v>
      </c>
      <c r="P46">
        <v>3</v>
      </c>
    </row>
    <row r="47" ht="30">
      <c r="A47" s="37" t="s">
        <v>75</v>
      </c>
      <c r="B47" s="44"/>
      <c r="C47" s="45"/>
      <c r="D47" s="45"/>
      <c r="E47" s="39" t="s">
        <v>885</v>
      </c>
      <c r="F47" s="45"/>
      <c r="G47" s="45"/>
      <c r="H47" s="45"/>
      <c r="I47" s="45"/>
      <c r="J47" s="46"/>
    </row>
    <row r="48">
      <c r="A48" s="37" t="s">
        <v>77</v>
      </c>
      <c r="B48" s="44"/>
      <c r="C48" s="45"/>
      <c r="D48" s="45"/>
      <c r="E48" s="47" t="s">
        <v>71</v>
      </c>
      <c r="F48" s="45"/>
      <c r="G48" s="45"/>
      <c r="H48" s="45"/>
      <c r="I48" s="45"/>
      <c r="J48" s="46"/>
    </row>
    <row r="49">
      <c r="A49" s="37" t="s">
        <v>69</v>
      </c>
      <c r="B49" s="37">
        <v>53</v>
      </c>
      <c r="C49" s="38" t="s">
        <v>886</v>
      </c>
      <c r="D49" s="37" t="s">
        <v>71</v>
      </c>
      <c r="E49" s="39" t="s">
        <v>887</v>
      </c>
      <c r="F49" s="40" t="s">
        <v>73</v>
      </c>
      <c r="G49" s="41">
        <v>1</v>
      </c>
      <c r="H49" s="42">
        <v>0</v>
      </c>
      <c r="I49" s="42">
        <f>ROUND(G49*H49,P4)</f>
        <v>0</v>
      </c>
      <c r="J49" s="37"/>
      <c r="O49" s="43">
        <f>I49*0.21</f>
        <v>0</v>
      </c>
      <c r="P49">
        <v>3</v>
      </c>
    </row>
    <row r="50">
      <c r="A50" s="37" t="s">
        <v>75</v>
      </c>
      <c r="B50" s="44"/>
      <c r="C50" s="45"/>
      <c r="D50" s="45"/>
      <c r="E50" s="39" t="s">
        <v>887</v>
      </c>
      <c r="F50" s="45"/>
      <c r="G50" s="45"/>
      <c r="H50" s="45"/>
      <c r="I50" s="45"/>
      <c r="J50" s="46"/>
    </row>
    <row r="51">
      <c r="A51" s="37" t="s">
        <v>77</v>
      </c>
      <c r="B51" s="44"/>
      <c r="C51" s="45"/>
      <c r="D51" s="45"/>
      <c r="E51" s="47" t="s">
        <v>71</v>
      </c>
      <c r="F51" s="45"/>
      <c r="G51" s="45"/>
      <c r="H51" s="45"/>
      <c r="I51" s="45"/>
      <c r="J51" s="46"/>
    </row>
    <row r="52" ht="30">
      <c r="A52" s="37" t="s">
        <v>69</v>
      </c>
      <c r="B52" s="37">
        <v>54</v>
      </c>
      <c r="C52" s="38" t="s">
        <v>888</v>
      </c>
      <c r="D52" s="37" t="s">
        <v>71</v>
      </c>
      <c r="E52" s="39" t="s">
        <v>889</v>
      </c>
      <c r="F52" s="40" t="s">
        <v>821</v>
      </c>
      <c r="G52" s="41">
        <v>20</v>
      </c>
      <c r="H52" s="42">
        <v>0</v>
      </c>
      <c r="I52" s="42">
        <f>ROUND(G52*H52,P4)</f>
        <v>0</v>
      </c>
      <c r="J52" s="37"/>
      <c r="O52" s="43">
        <f>I52*0.21</f>
        <v>0</v>
      </c>
      <c r="P52">
        <v>3</v>
      </c>
    </row>
    <row r="53" ht="30">
      <c r="A53" s="37" t="s">
        <v>75</v>
      </c>
      <c r="B53" s="44"/>
      <c r="C53" s="45"/>
      <c r="D53" s="45"/>
      <c r="E53" s="39" t="s">
        <v>889</v>
      </c>
      <c r="F53" s="45"/>
      <c r="G53" s="45"/>
      <c r="H53" s="45"/>
      <c r="I53" s="45"/>
      <c r="J53" s="46"/>
    </row>
    <row r="54">
      <c r="A54" s="37" t="s">
        <v>77</v>
      </c>
      <c r="B54" s="44"/>
      <c r="C54" s="45"/>
      <c r="D54" s="45"/>
      <c r="E54" s="47" t="s">
        <v>71</v>
      </c>
      <c r="F54" s="45"/>
      <c r="G54" s="45"/>
      <c r="H54" s="45"/>
      <c r="I54" s="45"/>
      <c r="J54" s="46"/>
    </row>
    <row r="55">
      <c r="A55" s="37" t="s">
        <v>69</v>
      </c>
      <c r="B55" s="37">
        <v>55</v>
      </c>
      <c r="C55" s="38" t="s">
        <v>890</v>
      </c>
      <c r="D55" s="37" t="s">
        <v>71</v>
      </c>
      <c r="E55" s="39" t="s">
        <v>891</v>
      </c>
      <c r="F55" s="40" t="s">
        <v>212</v>
      </c>
      <c r="G55" s="41">
        <v>90</v>
      </c>
      <c r="H55" s="42">
        <v>0</v>
      </c>
      <c r="I55" s="42">
        <f>ROUND(G55*H55,P4)</f>
        <v>0</v>
      </c>
      <c r="J55" s="37"/>
      <c r="O55" s="43">
        <f>I55*0.21</f>
        <v>0</v>
      </c>
      <c r="P55">
        <v>3</v>
      </c>
    </row>
    <row r="56">
      <c r="A56" s="37" t="s">
        <v>75</v>
      </c>
      <c r="B56" s="44"/>
      <c r="C56" s="45"/>
      <c r="D56" s="45"/>
      <c r="E56" s="39" t="s">
        <v>891</v>
      </c>
      <c r="F56" s="45"/>
      <c r="G56" s="45"/>
      <c r="H56" s="45"/>
      <c r="I56" s="45"/>
      <c r="J56" s="46"/>
    </row>
    <row r="57">
      <c r="A57" s="37" t="s">
        <v>77</v>
      </c>
      <c r="B57" s="44"/>
      <c r="C57" s="45"/>
      <c r="D57" s="45"/>
      <c r="E57" s="47" t="s">
        <v>71</v>
      </c>
      <c r="F57" s="45"/>
      <c r="G57" s="45"/>
      <c r="H57" s="45"/>
      <c r="I57" s="45"/>
      <c r="J57" s="46"/>
    </row>
    <row r="58">
      <c r="A58" s="37" t="s">
        <v>69</v>
      </c>
      <c r="B58" s="37">
        <v>56</v>
      </c>
      <c r="C58" s="38" t="s">
        <v>892</v>
      </c>
      <c r="D58" s="37" t="s">
        <v>71</v>
      </c>
      <c r="E58" s="39" t="s">
        <v>893</v>
      </c>
      <c r="F58" s="40" t="s">
        <v>212</v>
      </c>
      <c r="G58" s="41">
        <v>90</v>
      </c>
      <c r="H58" s="42">
        <v>0</v>
      </c>
      <c r="I58" s="42">
        <f>ROUND(G58*H58,P4)</f>
        <v>0</v>
      </c>
      <c r="J58" s="37"/>
      <c r="O58" s="43">
        <f>I58*0.21</f>
        <v>0</v>
      </c>
      <c r="P58">
        <v>3</v>
      </c>
    </row>
    <row r="59">
      <c r="A59" s="37" t="s">
        <v>75</v>
      </c>
      <c r="B59" s="44"/>
      <c r="C59" s="45"/>
      <c r="D59" s="45"/>
      <c r="E59" s="39" t="s">
        <v>893</v>
      </c>
      <c r="F59" s="45"/>
      <c r="G59" s="45"/>
      <c r="H59" s="45"/>
      <c r="I59" s="45"/>
      <c r="J59" s="46"/>
    </row>
    <row r="60">
      <c r="A60" s="37" t="s">
        <v>77</v>
      </c>
      <c r="B60" s="44"/>
      <c r="C60" s="45"/>
      <c r="D60" s="45"/>
      <c r="E60" s="47" t="s">
        <v>71</v>
      </c>
      <c r="F60" s="45"/>
      <c r="G60" s="45"/>
      <c r="H60" s="45"/>
      <c r="I60" s="45"/>
      <c r="J60" s="46"/>
    </row>
    <row r="61">
      <c r="A61" s="37" t="s">
        <v>69</v>
      </c>
      <c r="B61" s="37">
        <v>57</v>
      </c>
      <c r="C61" s="38" t="s">
        <v>894</v>
      </c>
      <c r="D61" s="37" t="s">
        <v>71</v>
      </c>
      <c r="E61" s="39" t="s">
        <v>895</v>
      </c>
      <c r="F61" s="40" t="s">
        <v>212</v>
      </c>
      <c r="G61" s="41">
        <v>180</v>
      </c>
      <c r="H61" s="42">
        <v>0</v>
      </c>
      <c r="I61" s="42">
        <f>ROUND(G61*H61,P4)</f>
        <v>0</v>
      </c>
      <c r="J61" s="37"/>
      <c r="O61" s="43">
        <f>I61*0.21</f>
        <v>0</v>
      </c>
      <c r="P61">
        <v>3</v>
      </c>
    </row>
    <row r="62">
      <c r="A62" s="37" t="s">
        <v>75</v>
      </c>
      <c r="B62" s="44"/>
      <c r="C62" s="45"/>
      <c r="D62" s="45"/>
      <c r="E62" s="39" t="s">
        <v>895</v>
      </c>
      <c r="F62" s="45"/>
      <c r="G62" s="45"/>
      <c r="H62" s="45"/>
      <c r="I62" s="45"/>
      <c r="J62" s="46"/>
    </row>
    <row r="63">
      <c r="A63" s="37" t="s">
        <v>77</v>
      </c>
      <c r="B63" s="44"/>
      <c r="C63" s="45"/>
      <c r="D63" s="45"/>
      <c r="E63" s="47" t="s">
        <v>71</v>
      </c>
      <c r="F63" s="45"/>
      <c r="G63" s="45"/>
      <c r="H63" s="45"/>
      <c r="I63" s="45"/>
      <c r="J63" s="46"/>
    </row>
    <row r="64">
      <c r="A64" s="37" t="s">
        <v>69</v>
      </c>
      <c r="B64" s="37">
        <v>58</v>
      </c>
      <c r="C64" s="38" t="s">
        <v>896</v>
      </c>
      <c r="D64" s="37" t="s">
        <v>71</v>
      </c>
      <c r="E64" s="39" t="s">
        <v>897</v>
      </c>
      <c r="F64" s="40" t="s">
        <v>821</v>
      </c>
      <c r="G64" s="41">
        <v>40</v>
      </c>
      <c r="H64" s="42">
        <v>0</v>
      </c>
      <c r="I64" s="42">
        <f>ROUND(G64*H64,P4)</f>
        <v>0</v>
      </c>
      <c r="J64" s="37"/>
      <c r="O64" s="43">
        <f>I64*0.21</f>
        <v>0</v>
      </c>
      <c r="P64">
        <v>3</v>
      </c>
    </row>
    <row r="65">
      <c r="A65" s="37" t="s">
        <v>75</v>
      </c>
      <c r="B65" s="44"/>
      <c r="C65" s="45"/>
      <c r="D65" s="45"/>
      <c r="E65" s="39" t="s">
        <v>897</v>
      </c>
      <c r="F65" s="45"/>
      <c r="G65" s="45"/>
      <c r="H65" s="45"/>
      <c r="I65" s="45"/>
      <c r="J65" s="46"/>
    </row>
    <row r="66">
      <c r="A66" s="37" t="s">
        <v>77</v>
      </c>
      <c r="B66" s="44"/>
      <c r="C66" s="45"/>
      <c r="D66" s="45"/>
      <c r="E66" s="47" t="s">
        <v>71</v>
      </c>
      <c r="F66" s="45"/>
      <c r="G66" s="45"/>
      <c r="H66" s="45"/>
      <c r="I66" s="45"/>
      <c r="J66" s="46"/>
    </row>
    <row r="67" ht="45">
      <c r="A67" s="37" t="s">
        <v>69</v>
      </c>
      <c r="B67" s="37">
        <v>59</v>
      </c>
      <c r="C67" s="38" t="s">
        <v>898</v>
      </c>
      <c r="D67" s="37" t="s">
        <v>71</v>
      </c>
      <c r="E67" s="39" t="s">
        <v>899</v>
      </c>
      <c r="F67" s="40" t="s">
        <v>821</v>
      </c>
      <c r="G67" s="41">
        <v>60</v>
      </c>
      <c r="H67" s="42">
        <v>0</v>
      </c>
      <c r="I67" s="42">
        <f>ROUND(G67*H67,P4)</f>
        <v>0</v>
      </c>
      <c r="J67" s="37"/>
      <c r="O67" s="43">
        <f>I67*0.21</f>
        <v>0</v>
      </c>
      <c r="P67">
        <v>3</v>
      </c>
    </row>
    <row r="68" ht="45">
      <c r="A68" s="37" t="s">
        <v>75</v>
      </c>
      <c r="B68" s="44"/>
      <c r="C68" s="45"/>
      <c r="D68" s="45"/>
      <c r="E68" s="39" t="s">
        <v>900</v>
      </c>
      <c r="F68" s="45"/>
      <c r="G68" s="45"/>
      <c r="H68" s="45"/>
      <c r="I68" s="45"/>
      <c r="J68" s="46"/>
    </row>
    <row r="69">
      <c r="A69" s="37" t="s">
        <v>77</v>
      </c>
      <c r="B69" s="44"/>
      <c r="C69" s="45"/>
      <c r="D69" s="45"/>
      <c r="E69" s="47" t="s">
        <v>71</v>
      </c>
      <c r="F69" s="45"/>
      <c r="G69" s="45"/>
      <c r="H69" s="45"/>
      <c r="I69" s="45"/>
      <c r="J69" s="46"/>
    </row>
    <row r="70">
      <c r="A70" s="37" t="s">
        <v>69</v>
      </c>
      <c r="B70" s="37">
        <v>60</v>
      </c>
      <c r="C70" s="38" t="s">
        <v>901</v>
      </c>
      <c r="D70" s="37" t="s">
        <v>71</v>
      </c>
      <c r="E70" s="39" t="s">
        <v>887</v>
      </c>
      <c r="F70" s="40" t="s">
        <v>73</v>
      </c>
      <c r="G70" s="41">
        <v>1</v>
      </c>
      <c r="H70" s="42">
        <v>0</v>
      </c>
      <c r="I70" s="42">
        <f>ROUND(G70*H70,P4)</f>
        <v>0</v>
      </c>
      <c r="J70" s="37"/>
      <c r="O70" s="43">
        <f>I70*0.21</f>
        <v>0</v>
      </c>
      <c r="P70">
        <v>3</v>
      </c>
    </row>
    <row r="71">
      <c r="A71" s="37" t="s">
        <v>75</v>
      </c>
      <c r="B71" s="44"/>
      <c r="C71" s="45"/>
      <c r="D71" s="45"/>
      <c r="E71" s="39" t="s">
        <v>887</v>
      </c>
      <c r="F71" s="45"/>
      <c r="G71" s="45"/>
      <c r="H71" s="45"/>
      <c r="I71" s="45"/>
      <c r="J71" s="46"/>
    </row>
    <row r="72">
      <c r="A72" s="37" t="s">
        <v>77</v>
      </c>
      <c r="B72" s="44"/>
      <c r="C72" s="45"/>
      <c r="D72" s="45"/>
      <c r="E72" s="47" t="s">
        <v>71</v>
      </c>
      <c r="F72" s="45"/>
      <c r="G72" s="45"/>
      <c r="H72" s="45"/>
      <c r="I72" s="45"/>
      <c r="J72" s="46"/>
    </row>
    <row r="73">
      <c r="A73" s="37" t="s">
        <v>69</v>
      </c>
      <c r="B73" s="37">
        <v>61</v>
      </c>
      <c r="C73" s="38" t="s">
        <v>902</v>
      </c>
      <c r="D73" s="37" t="s">
        <v>71</v>
      </c>
      <c r="E73" s="39" t="s">
        <v>903</v>
      </c>
      <c r="F73" s="40" t="s">
        <v>821</v>
      </c>
      <c r="G73" s="41">
        <v>50</v>
      </c>
      <c r="H73" s="42">
        <v>0</v>
      </c>
      <c r="I73" s="42">
        <f>ROUND(G73*H73,P4)</f>
        <v>0</v>
      </c>
      <c r="J73" s="37"/>
      <c r="O73" s="43">
        <f>I73*0.21</f>
        <v>0</v>
      </c>
      <c r="P73">
        <v>3</v>
      </c>
    </row>
    <row r="74">
      <c r="A74" s="37" t="s">
        <v>75</v>
      </c>
      <c r="B74" s="44"/>
      <c r="C74" s="45"/>
      <c r="D74" s="45"/>
      <c r="E74" s="39" t="s">
        <v>903</v>
      </c>
      <c r="F74" s="45"/>
      <c r="G74" s="45"/>
      <c r="H74" s="45"/>
      <c r="I74" s="45"/>
      <c r="J74" s="46"/>
    </row>
    <row r="75">
      <c r="A75" s="37" t="s">
        <v>77</v>
      </c>
      <c r="B75" s="44"/>
      <c r="C75" s="45"/>
      <c r="D75" s="45"/>
      <c r="E75" s="47" t="s">
        <v>71</v>
      </c>
      <c r="F75" s="45"/>
      <c r="G75" s="45"/>
      <c r="H75" s="45"/>
      <c r="I75" s="45"/>
      <c r="J75" s="46"/>
    </row>
    <row r="76">
      <c r="A76" s="37" t="s">
        <v>69</v>
      </c>
      <c r="B76" s="37">
        <v>62</v>
      </c>
      <c r="C76" s="38" t="s">
        <v>904</v>
      </c>
      <c r="D76" s="37" t="s">
        <v>71</v>
      </c>
      <c r="E76" s="39" t="s">
        <v>905</v>
      </c>
      <c r="F76" s="40" t="s">
        <v>168</v>
      </c>
      <c r="G76" s="41">
        <v>2</v>
      </c>
      <c r="H76" s="42">
        <v>0</v>
      </c>
      <c r="I76" s="42">
        <f>ROUND(G76*H76,P4)</f>
        <v>0</v>
      </c>
      <c r="J76" s="37"/>
      <c r="O76" s="43">
        <f>I76*0.21</f>
        <v>0</v>
      </c>
      <c r="P76">
        <v>3</v>
      </c>
    </row>
    <row r="77">
      <c r="A77" s="37" t="s">
        <v>75</v>
      </c>
      <c r="B77" s="44"/>
      <c r="C77" s="45"/>
      <c r="D77" s="45"/>
      <c r="E77" s="39" t="s">
        <v>905</v>
      </c>
      <c r="F77" s="45"/>
      <c r="G77" s="45"/>
      <c r="H77" s="45"/>
      <c r="I77" s="45"/>
      <c r="J77" s="46"/>
    </row>
    <row r="78">
      <c r="A78" s="37" t="s">
        <v>77</v>
      </c>
      <c r="B78" s="44"/>
      <c r="C78" s="45"/>
      <c r="D78" s="45"/>
      <c r="E78" s="47" t="s">
        <v>71</v>
      </c>
      <c r="F78" s="45"/>
      <c r="G78" s="45"/>
      <c r="H78" s="45"/>
      <c r="I78" s="45"/>
      <c r="J78" s="46"/>
    </row>
    <row r="79">
      <c r="A79" s="37" t="s">
        <v>69</v>
      </c>
      <c r="B79" s="37">
        <v>63</v>
      </c>
      <c r="C79" s="38" t="s">
        <v>906</v>
      </c>
      <c r="D79" s="37" t="s">
        <v>71</v>
      </c>
      <c r="E79" s="39" t="s">
        <v>907</v>
      </c>
      <c r="F79" s="40" t="s">
        <v>168</v>
      </c>
      <c r="G79" s="41">
        <v>192</v>
      </c>
      <c r="H79" s="42">
        <v>0</v>
      </c>
      <c r="I79" s="42">
        <f>ROUND(G79*H79,P4)</f>
        <v>0</v>
      </c>
      <c r="J79" s="37"/>
      <c r="O79" s="43">
        <f>I79*0.21</f>
        <v>0</v>
      </c>
      <c r="P79">
        <v>3</v>
      </c>
    </row>
    <row r="80">
      <c r="A80" s="37" t="s">
        <v>75</v>
      </c>
      <c r="B80" s="44"/>
      <c r="C80" s="45"/>
      <c r="D80" s="45"/>
      <c r="E80" s="39" t="s">
        <v>907</v>
      </c>
      <c r="F80" s="45"/>
      <c r="G80" s="45"/>
      <c r="H80" s="45"/>
      <c r="I80" s="45"/>
      <c r="J80" s="46"/>
    </row>
    <row r="81">
      <c r="A81" s="37" t="s">
        <v>77</v>
      </c>
      <c r="B81" s="44"/>
      <c r="C81" s="45"/>
      <c r="D81" s="45"/>
      <c r="E81" s="47" t="s">
        <v>71</v>
      </c>
      <c r="F81" s="45"/>
      <c r="G81" s="45"/>
      <c r="H81" s="45"/>
      <c r="I81" s="45"/>
      <c r="J81" s="46"/>
    </row>
    <row r="82">
      <c r="A82" s="37" t="s">
        <v>69</v>
      </c>
      <c r="B82" s="37">
        <v>64</v>
      </c>
      <c r="C82" s="38" t="s">
        <v>908</v>
      </c>
      <c r="D82" s="37" t="s">
        <v>71</v>
      </c>
      <c r="E82" s="39" t="s">
        <v>909</v>
      </c>
      <c r="F82" s="40" t="s">
        <v>168</v>
      </c>
      <c r="G82" s="41">
        <v>1</v>
      </c>
      <c r="H82" s="42">
        <v>0</v>
      </c>
      <c r="I82" s="42">
        <f>ROUND(G82*H82,P4)</f>
        <v>0</v>
      </c>
      <c r="J82" s="37"/>
      <c r="O82" s="43">
        <f>I82*0.21</f>
        <v>0</v>
      </c>
      <c r="P82">
        <v>3</v>
      </c>
    </row>
    <row r="83">
      <c r="A83" s="37" t="s">
        <v>75</v>
      </c>
      <c r="B83" s="44"/>
      <c r="C83" s="45"/>
      <c r="D83" s="45"/>
      <c r="E83" s="39" t="s">
        <v>909</v>
      </c>
      <c r="F83" s="45"/>
      <c r="G83" s="45"/>
      <c r="H83" s="45"/>
      <c r="I83" s="45"/>
      <c r="J83" s="46"/>
    </row>
    <row r="84">
      <c r="A84" s="37" t="s">
        <v>77</v>
      </c>
      <c r="B84" s="44"/>
      <c r="C84" s="45"/>
      <c r="D84" s="45"/>
      <c r="E84" s="47" t="s">
        <v>71</v>
      </c>
      <c r="F84" s="45"/>
      <c r="G84" s="45"/>
      <c r="H84" s="45"/>
      <c r="I84" s="45"/>
      <c r="J84" s="46"/>
    </row>
    <row r="85">
      <c r="A85" s="31" t="s">
        <v>66</v>
      </c>
      <c r="B85" s="32"/>
      <c r="C85" s="33" t="s">
        <v>910</v>
      </c>
      <c r="D85" s="34"/>
      <c r="E85" s="31" t="s">
        <v>911</v>
      </c>
      <c r="F85" s="34"/>
      <c r="G85" s="34"/>
      <c r="H85" s="34"/>
      <c r="I85" s="35">
        <f>SUMIFS(I86:I103,A86:A103,"P")</f>
        <v>0</v>
      </c>
      <c r="J85" s="36"/>
    </row>
    <row r="86">
      <c r="A86" s="37" t="s">
        <v>69</v>
      </c>
      <c r="B86" s="37">
        <v>34</v>
      </c>
      <c r="C86" s="38" t="s">
        <v>189</v>
      </c>
      <c r="D86" s="37" t="s">
        <v>71</v>
      </c>
      <c r="E86" s="39" t="s">
        <v>912</v>
      </c>
      <c r="F86" s="40" t="s">
        <v>212</v>
      </c>
      <c r="G86" s="41">
        <v>90</v>
      </c>
      <c r="H86" s="42">
        <v>0</v>
      </c>
      <c r="I86" s="42">
        <f>ROUND(G86*H86,P4)</f>
        <v>0</v>
      </c>
      <c r="J86" s="37"/>
      <c r="O86" s="43">
        <f>I86*0.21</f>
        <v>0</v>
      </c>
      <c r="P86">
        <v>3</v>
      </c>
    </row>
    <row r="87">
      <c r="A87" s="37" t="s">
        <v>75</v>
      </c>
      <c r="B87" s="44"/>
      <c r="C87" s="45"/>
      <c r="D87" s="45"/>
      <c r="E87" s="39" t="s">
        <v>912</v>
      </c>
      <c r="F87" s="45"/>
      <c r="G87" s="45"/>
      <c r="H87" s="45"/>
      <c r="I87" s="45"/>
      <c r="J87" s="46"/>
    </row>
    <row r="88">
      <c r="A88" s="37" t="s">
        <v>77</v>
      </c>
      <c r="B88" s="44"/>
      <c r="C88" s="45"/>
      <c r="D88" s="45"/>
      <c r="E88" s="47" t="s">
        <v>71</v>
      </c>
      <c r="F88" s="45"/>
      <c r="G88" s="45"/>
      <c r="H88" s="45"/>
      <c r="I88" s="45"/>
      <c r="J88" s="46"/>
    </row>
    <row r="89">
      <c r="A89" s="37" t="s">
        <v>69</v>
      </c>
      <c r="B89" s="37">
        <v>35</v>
      </c>
      <c r="C89" s="38" t="s">
        <v>309</v>
      </c>
      <c r="D89" s="37" t="s">
        <v>71</v>
      </c>
      <c r="E89" s="39" t="s">
        <v>913</v>
      </c>
      <c r="F89" s="40" t="s">
        <v>212</v>
      </c>
      <c r="G89" s="41">
        <v>90</v>
      </c>
      <c r="H89" s="42">
        <v>0</v>
      </c>
      <c r="I89" s="42">
        <f>ROUND(G89*H89,P4)</f>
        <v>0</v>
      </c>
      <c r="J89" s="37"/>
      <c r="O89" s="43">
        <f>I89*0.21</f>
        <v>0</v>
      </c>
      <c r="P89">
        <v>3</v>
      </c>
    </row>
    <row r="90">
      <c r="A90" s="37" t="s">
        <v>75</v>
      </c>
      <c r="B90" s="44"/>
      <c r="C90" s="45"/>
      <c r="D90" s="45"/>
      <c r="E90" s="39" t="s">
        <v>913</v>
      </c>
      <c r="F90" s="45"/>
      <c r="G90" s="45"/>
      <c r="H90" s="45"/>
      <c r="I90" s="45"/>
      <c r="J90" s="46"/>
    </row>
    <row r="91">
      <c r="A91" s="37" t="s">
        <v>77</v>
      </c>
      <c r="B91" s="44"/>
      <c r="C91" s="45"/>
      <c r="D91" s="45"/>
      <c r="E91" s="47" t="s">
        <v>71</v>
      </c>
      <c r="F91" s="45"/>
      <c r="G91" s="45"/>
      <c r="H91" s="45"/>
      <c r="I91" s="45"/>
      <c r="J91" s="46"/>
    </row>
    <row r="92">
      <c r="A92" s="37" t="s">
        <v>69</v>
      </c>
      <c r="B92" s="37">
        <v>36</v>
      </c>
      <c r="C92" s="38" t="s">
        <v>546</v>
      </c>
      <c r="D92" s="37" t="s">
        <v>71</v>
      </c>
      <c r="E92" s="39" t="s">
        <v>914</v>
      </c>
      <c r="F92" s="40" t="s">
        <v>212</v>
      </c>
      <c r="G92" s="41">
        <v>90</v>
      </c>
      <c r="H92" s="42">
        <v>0</v>
      </c>
      <c r="I92" s="42">
        <f>ROUND(G92*H92,P4)</f>
        <v>0</v>
      </c>
      <c r="J92" s="37"/>
      <c r="O92" s="43">
        <f>I92*0.21</f>
        <v>0</v>
      </c>
      <c r="P92">
        <v>3</v>
      </c>
    </row>
    <row r="93">
      <c r="A93" s="37" t="s">
        <v>75</v>
      </c>
      <c r="B93" s="44"/>
      <c r="C93" s="45"/>
      <c r="D93" s="45"/>
      <c r="E93" s="39" t="s">
        <v>914</v>
      </c>
      <c r="F93" s="45"/>
      <c r="G93" s="45"/>
      <c r="H93" s="45"/>
      <c r="I93" s="45"/>
      <c r="J93" s="46"/>
    </row>
    <row r="94">
      <c r="A94" s="37" t="s">
        <v>77</v>
      </c>
      <c r="B94" s="44"/>
      <c r="C94" s="45"/>
      <c r="D94" s="45"/>
      <c r="E94" s="47" t="s">
        <v>71</v>
      </c>
      <c r="F94" s="45"/>
      <c r="G94" s="45"/>
      <c r="H94" s="45"/>
      <c r="I94" s="45"/>
      <c r="J94" s="46"/>
    </row>
    <row r="95">
      <c r="A95" s="37" t="s">
        <v>69</v>
      </c>
      <c r="B95" s="37">
        <v>37</v>
      </c>
      <c r="C95" s="38" t="s">
        <v>390</v>
      </c>
      <c r="D95" s="37" t="s">
        <v>71</v>
      </c>
      <c r="E95" s="39" t="s">
        <v>915</v>
      </c>
      <c r="F95" s="40" t="s">
        <v>212</v>
      </c>
      <c r="G95" s="41">
        <v>90</v>
      </c>
      <c r="H95" s="42">
        <v>0</v>
      </c>
      <c r="I95" s="42">
        <f>ROUND(G95*H95,P4)</f>
        <v>0</v>
      </c>
      <c r="J95" s="37"/>
      <c r="O95" s="43">
        <f>I95*0.21</f>
        <v>0</v>
      </c>
      <c r="P95">
        <v>3</v>
      </c>
    </row>
    <row r="96">
      <c r="A96" s="37" t="s">
        <v>75</v>
      </c>
      <c r="B96" s="44"/>
      <c r="C96" s="45"/>
      <c r="D96" s="45"/>
      <c r="E96" s="39" t="s">
        <v>915</v>
      </c>
      <c r="F96" s="45"/>
      <c r="G96" s="45"/>
      <c r="H96" s="45"/>
      <c r="I96" s="45"/>
      <c r="J96" s="46"/>
    </row>
    <row r="97">
      <c r="A97" s="37" t="s">
        <v>77</v>
      </c>
      <c r="B97" s="44"/>
      <c r="C97" s="45"/>
      <c r="D97" s="45"/>
      <c r="E97" s="47" t="s">
        <v>71</v>
      </c>
      <c r="F97" s="45"/>
      <c r="G97" s="45"/>
      <c r="H97" s="45"/>
      <c r="I97" s="45"/>
      <c r="J97" s="46"/>
    </row>
    <row r="98">
      <c r="A98" s="37" t="s">
        <v>69</v>
      </c>
      <c r="B98" s="37">
        <v>38</v>
      </c>
      <c r="C98" s="38" t="s">
        <v>315</v>
      </c>
      <c r="D98" s="37" t="s">
        <v>71</v>
      </c>
      <c r="E98" s="39" t="s">
        <v>916</v>
      </c>
      <c r="F98" s="40" t="s">
        <v>212</v>
      </c>
      <c r="G98" s="41">
        <v>90</v>
      </c>
      <c r="H98" s="42">
        <v>0</v>
      </c>
      <c r="I98" s="42">
        <f>ROUND(G98*H98,P4)</f>
        <v>0</v>
      </c>
      <c r="J98" s="37"/>
      <c r="O98" s="43">
        <f>I98*0.21</f>
        <v>0</v>
      </c>
      <c r="P98">
        <v>3</v>
      </c>
    </row>
    <row r="99">
      <c r="A99" s="37" t="s">
        <v>75</v>
      </c>
      <c r="B99" s="44"/>
      <c r="C99" s="45"/>
      <c r="D99" s="45"/>
      <c r="E99" s="39" t="s">
        <v>916</v>
      </c>
      <c r="F99" s="45"/>
      <c r="G99" s="45"/>
      <c r="H99" s="45"/>
      <c r="I99" s="45"/>
      <c r="J99" s="46"/>
    </row>
    <row r="100">
      <c r="A100" s="37" t="s">
        <v>77</v>
      </c>
      <c r="B100" s="44"/>
      <c r="C100" s="45"/>
      <c r="D100" s="45"/>
      <c r="E100" s="47" t="s">
        <v>71</v>
      </c>
      <c r="F100" s="45"/>
      <c r="G100" s="45"/>
      <c r="H100" s="45"/>
      <c r="I100" s="45"/>
      <c r="J100" s="46"/>
    </row>
    <row r="101">
      <c r="A101" s="37" t="s">
        <v>69</v>
      </c>
      <c r="B101" s="37">
        <v>39</v>
      </c>
      <c r="C101" s="38" t="s">
        <v>917</v>
      </c>
      <c r="D101" s="37" t="s">
        <v>71</v>
      </c>
      <c r="E101" s="39" t="s">
        <v>918</v>
      </c>
      <c r="F101" s="40" t="s">
        <v>212</v>
      </c>
      <c r="G101" s="41">
        <v>90</v>
      </c>
      <c r="H101" s="42">
        <v>0</v>
      </c>
      <c r="I101" s="42">
        <f>ROUND(G101*H101,P4)</f>
        <v>0</v>
      </c>
      <c r="J101" s="37"/>
      <c r="O101" s="43">
        <f>I101*0.21</f>
        <v>0</v>
      </c>
      <c r="P101">
        <v>3</v>
      </c>
    </row>
    <row r="102">
      <c r="A102" s="37" t="s">
        <v>75</v>
      </c>
      <c r="B102" s="44"/>
      <c r="C102" s="45"/>
      <c r="D102" s="45"/>
      <c r="E102" s="39" t="s">
        <v>918</v>
      </c>
      <c r="F102" s="45"/>
      <c r="G102" s="45"/>
      <c r="H102" s="45"/>
      <c r="I102" s="45"/>
      <c r="J102" s="46"/>
    </row>
    <row r="103">
      <c r="A103" s="37" t="s">
        <v>77</v>
      </c>
      <c r="B103" s="49"/>
      <c r="C103" s="50"/>
      <c r="D103" s="50"/>
      <c r="E103" s="51" t="s">
        <v>71</v>
      </c>
      <c r="F103" s="50"/>
      <c r="G103" s="50"/>
      <c r="H103" s="50"/>
      <c r="I103" s="50"/>
      <c r="J103" s="5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45</v>
      </c>
      <c r="F2" s="17"/>
      <c r="G2" s="17"/>
      <c r="H2" s="17"/>
      <c r="I2" s="17"/>
      <c r="J2" s="19"/>
    </row>
    <row r="3" ht="30">
      <c r="A3" s="3" t="s">
        <v>46</v>
      </c>
      <c r="B3" s="20" t="s">
        <v>47</v>
      </c>
      <c r="C3" s="21" t="s">
        <v>48</v>
      </c>
      <c r="D3" s="22"/>
      <c r="E3" s="23" t="s">
        <v>49</v>
      </c>
      <c r="F3" s="17"/>
      <c r="G3" s="17"/>
      <c r="H3" s="24" t="s">
        <v>919</v>
      </c>
      <c r="I3" s="25">
        <f>SUMIFS(I9:I97,A9:A97,"SD")</f>
        <v>0</v>
      </c>
      <c r="J3" s="19"/>
      <c r="O3">
        <v>0</v>
      </c>
      <c r="P3">
        <v>2</v>
      </c>
    </row>
    <row r="4">
      <c r="A4" s="3" t="s">
        <v>51</v>
      </c>
      <c r="B4" s="20" t="s">
        <v>52</v>
      </c>
      <c r="C4" s="21" t="s">
        <v>11</v>
      </c>
      <c r="D4" s="22"/>
      <c r="E4" s="23" t="s">
        <v>12</v>
      </c>
      <c r="F4" s="17"/>
      <c r="G4" s="17"/>
      <c r="H4" s="17"/>
      <c r="I4" s="17"/>
      <c r="J4" s="19"/>
      <c r="O4">
        <v>0.14999999999999999</v>
      </c>
      <c r="P4">
        <v>2</v>
      </c>
    </row>
    <row r="5">
      <c r="A5" s="3" t="s">
        <v>53</v>
      </c>
      <c r="B5" s="20" t="s">
        <v>54</v>
      </c>
      <c r="C5" s="21" t="s">
        <v>919</v>
      </c>
      <c r="D5" s="22"/>
      <c r="E5" s="23" t="s">
        <v>28</v>
      </c>
      <c r="F5" s="17"/>
      <c r="G5" s="17"/>
      <c r="H5" s="17"/>
      <c r="I5" s="17"/>
      <c r="J5" s="19"/>
      <c r="O5">
        <v>0.20999999999999999</v>
      </c>
    </row>
    <row r="6">
      <c r="A6" s="26" t="s">
        <v>55</v>
      </c>
      <c r="B6" s="27" t="s">
        <v>56</v>
      </c>
      <c r="C6" s="7" t="s">
        <v>57</v>
      </c>
      <c r="D6" s="7" t="s">
        <v>58</v>
      </c>
      <c r="E6" s="7" t="s">
        <v>59</v>
      </c>
      <c r="F6" s="7" t="s">
        <v>60</v>
      </c>
      <c r="G6" s="7" t="s">
        <v>61</v>
      </c>
      <c r="H6" s="7" t="s">
        <v>62</v>
      </c>
      <c r="I6" s="7"/>
      <c r="J6" s="28" t="s">
        <v>63</v>
      </c>
    </row>
    <row r="7">
      <c r="A7" s="26"/>
      <c r="B7" s="27"/>
      <c r="C7" s="7"/>
      <c r="D7" s="7"/>
      <c r="E7" s="7"/>
      <c r="F7" s="7"/>
      <c r="G7" s="7"/>
      <c r="H7" s="7" t="s">
        <v>64</v>
      </c>
      <c r="I7" s="7" t="s">
        <v>65</v>
      </c>
      <c r="J7" s="28"/>
    </row>
    <row r="8">
      <c r="A8" s="29">
        <v>0</v>
      </c>
      <c r="B8" s="27">
        <v>1</v>
      </c>
      <c r="C8" s="30">
        <v>2</v>
      </c>
      <c r="D8" s="7">
        <v>3</v>
      </c>
      <c r="E8" s="7">
        <v>4</v>
      </c>
      <c r="F8" s="7">
        <v>5</v>
      </c>
      <c r="G8" s="7">
        <v>6</v>
      </c>
      <c r="H8" s="7">
        <v>7</v>
      </c>
      <c r="I8" s="30">
        <v>8</v>
      </c>
      <c r="J8" s="28">
        <v>9</v>
      </c>
    </row>
    <row r="9">
      <c r="A9" s="31" t="s">
        <v>66</v>
      </c>
      <c r="B9" s="32"/>
      <c r="C9" s="33" t="s">
        <v>752</v>
      </c>
      <c r="D9" s="34"/>
      <c r="E9" s="34" t="s">
        <v>71</v>
      </c>
      <c r="F9" s="34"/>
      <c r="G9" s="34"/>
      <c r="H9" s="34"/>
      <c r="I9" s="35">
        <f>SUMIFS(I10:I27,A10:A27,"P")</f>
        <v>0</v>
      </c>
      <c r="J9" s="36"/>
    </row>
    <row r="10">
      <c r="A10" s="37" t="s">
        <v>69</v>
      </c>
      <c r="B10" s="37">
        <v>1</v>
      </c>
      <c r="C10" s="38" t="s">
        <v>754</v>
      </c>
      <c r="D10" s="37" t="s">
        <v>71</v>
      </c>
      <c r="E10" s="39" t="s">
        <v>912</v>
      </c>
      <c r="F10" s="40" t="s">
        <v>212</v>
      </c>
      <c r="G10" s="41">
        <v>98</v>
      </c>
      <c r="H10" s="42">
        <v>0</v>
      </c>
      <c r="I10" s="42">
        <f>ROUND(G10*H10,P4)</f>
        <v>0</v>
      </c>
      <c r="J10" s="37"/>
      <c r="O10" s="43">
        <f>I10*0.21</f>
        <v>0</v>
      </c>
      <c r="P10">
        <v>3</v>
      </c>
    </row>
    <row r="11">
      <c r="A11" s="37" t="s">
        <v>75</v>
      </c>
      <c r="B11" s="44"/>
      <c r="C11" s="45"/>
      <c r="D11" s="45"/>
      <c r="E11" s="39" t="s">
        <v>912</v>
      </c>
      <c r="F11" s="45"/>
      <c r="G11" s="45"/>
      <c r="H11" s="45"/>
      <c r="I11" s="45"/>
      <c r="J11" s="46"/>
    </row>
    <row r="12">
      <c r="A12" s="37" t="s">
        <v>77</v>
      </c>
      <c r="B12" s="44"/>
      <c r="C12" s="45"/>
      <c r="D12" s="45"/>
      <c r="E12" s="47" t="s">
        <v>71</v>
      </c>
      <c r="F12" s="45"/>
      <c r="G12" s="45"/>
      <c r="H12" s="45"/>
      <c r="I12" s="45"/>
      <c r="J12" s="46"/>
    </row>
    <row r="13">
      <c r="A13" s="37" t="s">
        <v>69</v>
      </c>
      <c r="B13" s="37">
        <v>2</v>
      </c>
      <c r="C13" s="38" t="s">
        <v>756</v>
      </c>
      <c r="D13" s="37" t="s">
        <v>71</v>
      </c>
      <c r="E13" s="39" t="s">
        <v>913</v>
      </c>
      <c r="F13" s="40" t="s">
        <v>212</v>
      </c>
      <c r="G13" s="41">
        <v>98</v>
      </c>
      <c r="H13" s="42">
        <v>0</v>
      </c>
      <c r="I13" s="42">
        <f>ROUND(G13*H13,P4)</f>
        <v>0</v>
      </c>
      <c r="J13" s="37"/>
      <c r="O13" s="43">
        <f>I13*0.21</f>
        <v>0</v>
      </c>
      <c r="P13">
        <v>3</v>
      </c>
    </row>
    <row r="14">
      <c r="A14" s="37" t="s">
        <v>75</v>
      </c>
      <c r="B14" s="44"/>
      <c r="C14" s="45"/>
      <c r="D14" s="45"/>
      <c r="E14" s="39" t="s">
        <v>913</v>
      </c>
      <c r="F14" s="45"/>
      <c r="G14" s="45"/>
      <c r="H14" s="45"/>
      <c r="I14" s="45"/>
      <c r="J14" s="46"/>
    </row>
    <row r="15">
      <c r="A15" s="37" t="s">
        <v>77</v>
      </c>
      <c r="B15" s="44"/>
      <c r="C15" s="45"/>
      <c r="D15" s="45"/>
      <c r="E15" s="47" t="s">
        <v>71</v>
      </c>
      <c r="F15" s="45"/>
      <c r="G15" s="45"/>
      <c r="H15" s="45"/>
      <c r="I15" s="45"/>
      <c r="J15" s="46"/>
    </row>
    <row r="16">
      <c r="A16" s="37" t="s">
        <v>69</v>
      </c>
      <c r="B16" s="37">
        <v>3</v>
      </c>
      <c r="C16" s="38" t="s">
        <v>758</v>
      </c>
      <c r="D16" s="37" t="s">
        <v>71</v>
      </c>
      <c r="E16" s="39" t="s">
        <v>914</v>
      </c>
      <c r="F16" s="40" t="s">
        <v>212</v>
      </c>
      <c r="G16" s="41">
        <v>98</v>
      </c>
      <c r="H16" s="42">
        <v>0</v>
      </c>
      <c r="I16" s="42">
        <f>ROUND(G16*H16,P4)</f>
        <v>0</v>
      </c>
      <c r="J16" s="37"/>
      <c r="O16" s="43">
        <f>I16*0.21</f>
        <v>0</v>
      </c>
      <c r="P16">
        <v>3</v>
      </c>
    </row>
    <row r="17">
      <c r="A17" s="37" t="s">
        <v>75</v>
      </c>
      <c r="B17" s="44"/>
      <c r="C17" s="45"/>
      <c r="D17" s="45"/>
      <c r="E17" s="39" t="s">
        <v>914</v>
      </c>
      <c r="F17" s="45"/>
      <c r="G17" s="45"/>
      <c r="H17" s="45"/>
      <c r="I17" s="45"/>
      <c r="J17" s="46"/>
    </row>
    <row r="18">
      <c r="A18" s="37" t="s">
        <v>77</v>
      </c>
      <c r="B18" s="44"/>
      <c r="C18" s="45"/>
      <c r="D18" s="45"/>
      <c r="E18" s="47" t="s">
        <v>71</v>
      </c>
      <c r="F18" s="45"/>
      <c r="G18" s="45"/>
      <c r="H18" s="45"/>
      <c r="I18" s="45"/>
      <c r="J18" s="46"/>
    </row>
    <row r="19">
      <c r="A19" s="37" t="s">
        <v>69</v>
      </c>
      <c r="B19" s="37">
        <v>4</v>
      </c>
      <c r="C19" s="38" t="s">
        <v>761</v>
      </c>
      <c r="D19" s="37" t="s">
        <v>71</v>
      </c>
      <c r="E19" s="39" t="s">
        <v>915</v>
      </c>
      <c r="F19" s="40" t="s">
        <v>212</v>
      </c>
      <c r="G19" s="41">
        <v>98</v>
      </c>
      <c r="H19" s="42">
        <v>0</v>
      </c>
      <c r="I19" s="42">
        <f>ROUND(G19*H19,P4)</f>
        <v>0</v>
      </c>
      <c r="J19" s="37"/>
      <c r="O19" s="43">
        <f>I19*0.21</f>
        <v>0</v>
      </c>
      <c r="P19">
        <v>3</v>
      </c>
    </row>
    <row r="20">
      <c r="A20" s="37" t="s">
        <v>75</v>
      </c>
      <c r="B20" s="44"/>
      <c r="C20" s="45"/>
      <c r="D20" s="45"/>
      <c r="E20" s="39" t="s">
        <v>915</v>
      </c>
      <c r="F20" s="45"/>
      <c r="G20" s="45"/>
      <c r="H20" s="45"/>
      <c r="I20" s="45"/>
      <c r="J20" s="46"/>
    </row>
    <row r="21">
      <c r="A21" s="37" t="s">
        <v>77</v>
      </c>
      <c r="B21" s="44"/>
      <c r="C21" s="45"/>
      <c r="D21" s="45"/>
      <c r="E21" s="47" t="s">
        <v>71</v>
      </c>
      <c r="F21" s="45"/>
      <c r="G21" s="45"/>
      <c r="H21" s="45"/>
      <c r="I21" s="45"/>
      <c r="J21" s="46"/>
    </row>
    <row r="22">
      <c r="A22" s="37" t="s">
        <v>69</v>
      </c>
      <c r="B22" s="37">
        <v>5</v>
      </c>
      <c r="C22" s="38" t="s">
        <v>763</v>
      </c>
      <c r="D22" s="37" t="s">
        <v>71</v>
      </c>
      <c r="E22" s="39" t="s">
        <v>916</v>
      </c>
      <c r="F22" s="40" t="s">
        <v>212</v>
      </c>
      <c r="G22" s="41">
        <v>98</v>
      </c>
      <c r="H22" s="42">
        <v>0</v>
      </c>
      <c r="I22" s="42">
        <f>ROUND(G22*H22,P4)</f>
        <v>0</v>
      </c>
      <c r="J22" s="37"/>
      <c r="O22" s="43">
        <f>I22*0.21</f>
        <v>0</v>
      </c>
      <c r="P22">
        <v>3</v>
      </c>
    </row>
    <row r="23">
      <c r="A23" s="37" t="s">
        <v>75</v>
      </c>
      <c r="B23" s="44"/>
      <c r="C23" s="45"/>
      <c r="D23" s="45"/>
      <c r="E23" s="39" t="s">
        <v>916</v>
      </c>
      <c r="F23" s="45"/>
      <c r="G23" s="45"/>
      <c r="H23" s="45"/>
      <c r="I23" s="45"/>
      <c r="J23" s="46"/>
    </row>
    <row r="24">
      <c r="A24" s="37" t="s">
        <v>77</v>
      </c>
      <c r="B24" s="44"/>
      <c r="C24" s="45"/>
      <c r="D24" s="45"/>
      <c r="E24" s="47" t="s">
        <v>71</v>
      </c>
      <c r="F24" s="45"/>
      <c r="G24" s="45"/>
      <c r="H24" s="45"/>
      <c r="I24" s="45"/>
      <c r="J24" s="46"/>
    </row>
    <row r="25">
      <c r="A25" s="37" t="s">
        <v>69</v>
      </c>
      <c r="B25" s="37">
        <v>6</v>
      </c>
      <c r="C25" s="38" t="s">
        <v>765</v>
      </c>
      <c r="D25" s="37" t="s">
        <v>71</v>
      </c>
      <c r="E25" s="39" t="s">
        <v>918</v>
      </c>
      <c r="F25" s="40" t="s">
        <v>212</v>
      </c>
      <c r="G25" s="41">
        <v>98</v>
      </c>
      <c r="H25" s="42">
        <v>0</v>
      </c>
      <c r="I25" s="42">
        <f>ROUND(G25*H25,P4)</f>
        <v>0</v>
      </c>
      <c r="J25" s="37"/>
      <c r="O25" s="43">
        <f>I25*0.21</f>
        <v>0</v>
      </c>
      <c r="P25">
        <v>3</v>
      </c>
    </row>
    <row r="26">
      <c r="A26" s="37" t="s">
        <v>75</v>
      </c>
      <c r="B26" s="44"/>
      <c r="C26" s="45"/>
      <c r="D26" s="45"/>
      <c r="E26" s="39" t="s">
        <v>918</v>
      </c>
      <c r="F26" s="45"/>
      <c r="G26" s="45"/>
      <c r="H26" s="45"/>
      <c r="I26" s="45"/>
      <c r="J26" s="46"/>
    </row>
    <row r="27">
      <c r="A27" s="37" t="s">
        <v>77</v>
      </c>
      <c r="B27" s="44"/>
      <c r="C27" s="45"/>
      <c r="D27" s="45"/>
      <c r="E27" s="47" t="s">
        <v>71</v>
      </c>
      <c r="F27" s="45"/>
      <c r="G27" s="45"/>
      <c r="H27" s="45"/>
      <c r="I27" s="45"/>
      <c r="J27" s="46"/>
    </row>
    <row r="28">
      <c r="A28" s="31" t="s">
        <v>66</v>
      </c>
      <c r="B28" s="32"/>
      <c r="C28" s="33" t="s">
        <v>779</v>
      </c>
      <c r="D28" s="34"/>
      <c r="E28" s="34" t="s">
        <v>71</v>
      </c>
      <c r="F28" s="34"/>
      <c r="G28" s="34"/>
      <c r="H28" s="34"/>
      <c r="I28" s="35">
        <f>SUMIFS(I29:I97,A29:A97,"P")</f>
        <v>0</v>
      </c>
      <c r="J28" s="36"/>
    </row>
    <row r="29" ht="30">
      <c r="A29" s="37" t="s">
        <v>69</v>
      </c>
      <c r="B29" s="37">
        <v>7</v>
      </c>
      <c r="C29" s="38" t="s">
        <v>767</v>
      </c>
      <c r="D29" s="37" t="s">
        <v>71</v>
      </c>
      <c r="E29" s="39" t="s">
        <v>862</v>
      </c>
      <c r="F29" s="40" t="s">
        <v>168</v>
      </c>
      <c r="G29" s="41">
        <v>1</v>
      </c>
      <c r="H29" s="42">
        <v>0</v>
      </c>
      <c r="I29" s="42">
        <f>ROUND(G29*H29,P4)</f>
        <v>0</v>
      </c>
      <c r="J29" s="37"/>
      <c r="O29" s="43">
        <f>I29*0.21</f>
        <v>0</v>
      </c>
      <c r="P29">
        <v>3</v>
      </c>
    </row>
    <row r="30" ht="30">
      <c r="A30" s="37" t="s">
        <v>75</v>
      </c>
      <c r="B30" s="44"/>
      <c r="C30" s="45"/>
      <c r="D30" s="45"/>
      <c r="E30" s="39" t="s">
        <v>862</v>
      </c>
      <c r="F30" s="45"/>
      <c r="G30" s="45"/>
      <c r="H30" s="45"/>
      <c r="I30" s="45"/>
      <c r="J30" s="46"/>
    </row>
    <row r="31">
      <c r="A31" s="37" t="s">
        <v>77</v>
      </c>
      <c r="B31" s="44"/>
      <c r="C31" s="45"/>
      <c r="D31" s="45"/>
      <c r="E31" s="47" t="s">
        <v>71</v>
      </c>
      <c r="F31" s="45"/>
      <c r="G31" s="45"/>
      <c r="H31" s="45"/>
      <c r="I31" s="45"/>
      <c r="J31" s="46"/>
    </row>
    <row r="32">
      <c r="A32" s="37" t="s">
        <v>69</v>
      </c>
      <c r="B32" s="37">
        <v>8</v>
      </c>
      <c r="C32" s="38" t="s">
        <v>769</v>
      </c>
      <c r="D32" s="37" t="s">
        <v>71</v>
      </c>
      <c r="E32" s="39" t="s">
        <v>863</v>
      </c>
      <c r="F32" s="40" t="s">
        <v>168</v>
      </c>
      <c r="G32" s="41">
        <v>1</v>
      </c>
      <c r="H32" s="42">
        <v>0</v>
      </c>
      <c r="I32" s="42">
        <f>ROUND(G32*H32,P4)</f>
        <v>0</v>
      </c>
      <c r="J32" s="37"/>
      <c r="O32" s="43">
        <f>I32*0.21</f>
        <v>0</v>
      </c>
      <c r="P32">
        <v>3</v>
      </c>
    </row>
    <row r="33">
      <c r="A33" s="37" t="s">
        <v>75</v>
      </c>
      <c r="B33" s="44"/>
      <c r="C33" s="45"/>
      <c r="D33" s="45"/>
      <c r="E33" s="39" t="s">
        <v>863</v>
      </c>
      <c r="F33" s="45"/>
      <c r="G33" s="45"/>
      <c r="H33" s="45"/>
      <c r="I33" s="45"/>
      <c r="J33" s="46"/>
    </row>
    <row r="34">
      <c r="A34" s="37" t="s">
        <v>77</v>
      </c>
      <c r="B34" s="44"/>
      <c r="C34" s="45"/>
      <c r="D34" s="45"/>
      <c r="E34" s="47" t="s">
        <v>71</v>
      </c>
      <c r="F34" s="45"/>
      <c r="G34" s="45"/>
      <c r="H34" s="45"/>
      <c r="I34" s="45"/>
      <c r="J34" s="46"/>
    </row>
    <row r="35">
      <c r="A35" s="37" t="s">
        <v>69</v>
      </c>
      <c r="B35" s="37">
        <v>9</v>
      </c>
      <c r="C35" s="38" t="s">
        <v>771</v>
      </c>
      <c r="D35" s="37" t="s">
        <v>71</v>
      </c>
      <c r="E35" s="39" t="s">
        <v>864</v>
      </c>
      <c r="F35" s="40" t="s">
        <v>168</v>
      </c>
      <c r="G35" s="41">
        <v>5</v>
      </c>
      <c r="H35" s="42">
        <v>0</v>
      </c>
      <c r="I35" s="42">
        <f>ROUND(G35*H35,P4)</f>
        <v>0</v>
      </c>
      <c r="J35" s="37"/>
      <c r="O35" s="43">
        <f>I35*0.21</f>
        <v>0</v>
      </c>
      <c r="P35">
        <v>3</v>
      </c>
    </row>
    <row r="36">
      <c r="A36" s="37" t="s">
        <v>75</v>
      </c>
      <c r="B36" s="44"/>
      <c r="C36" s="45"/>
      <c r="D36" s="45"/>
      <c r="E36" s="39" t="s">
        <v>864</v>
      </c>
      <c r="F36" s="45"/>
      <c r="G36" s="45"/>
      <c r="H36" s="45"/>
      <c r="I36" s="45"/>
      <c r="J36" s="46"/>
    </row>
    <row r="37">
      <c r="A37" s="37" t="s">
        <v>77</v>
      </c>
      <c r="B37" s="44"/>
      <c r="C37" s="45"/>
      <c r="D37" s="45"/>
      <c r="E37" s="47" t="s">
        <v>71</v>
      </c>
      <c r="F37" s="45"/>
      <c r="G37" s="45"/>
      <c r="H37" s="45"/>
      <c r="I37" s="45"/>
      <c r="J37" s="46"/>
    </row>
    <row r="38">
      <c r="A38" s="37" t="s">
        <v>69</v>
      </c>
      <c r="B38" s="37">
        <v>10</v>
      </c>
      <c r="C38" s="38" t="s">
        <v>773</v>
      </c>
      <c r="D38" s="37" t="s">
        <v>71</v>
      </c>
      <c r="E38" s="39" t="s">
        <v>866</v>
      </c>
      <c r="F38" s="40" t="s">
        <v>212</v>
      </c>
      <c r="G38" s="41">
        <v>74</v>
      </c>
      <c r="H38" s="42">
        <v>0</v>
      </c>
      <c r="I38" s="42">
        <f>ROUND(G38*H38,P4)</f>
        <v>0</v>
      </c>
      <c r="J38" s="37"/>
      <c r="O38" s="43">
        <f>I38*0.21</f>
        <v>0</v>
      </c>
      <c r="P38">
        <v>3</v>
      </c>
    </row>
    <row r="39">
      <c r="A39" s="37" t="s">
        <v>75</v>
      </c>
      <c r="B39" s="44"/>
      <c r="C39" s="45"/>
      <c r="D39" s="45"/>
      <c r="E39" s="39" t="s">
        <v>866</v>
      </c>
      <c r="F39" s="45"/>
      <c r="G39" s="45"/>
      <c r="H39" s="45"/>
      <c r="I39" s="45"/>
      <c r="J39" s="46"/>
    </row>
    <row r="40">
      <c r="A40" s="37" t="s">
        <v>77</v>
      </c>
      <c r="B40" s="44"/>
      <c r="C40" s="45"/>
      <c r="D40" s="45"/>
      <c r="E40" s="47" t="s">
        <v>71</v>
      </c>
      <c r="F40" s="45"/>
      <c r="G40" s="45"/>
      <c r="H40" s="45"/>
      <c r="I40" s="45"/>
      <c r="J40" s="46"/>
    </row>
    <row r="41" ht="45">
      <c r="A41" s="37" t="s">
        <v>69</v>
      </c>
      <c r="B41" s="37">
        <v>13</v>
      </c>
      <c r="C41" s="38" t="s">
        <v>775</v>
      </c>
      <c r="D41" s="37" t="s">
        <v>71</v>
      </c>
      <c r="E41" s="39" t="s">
        <v>920</v>
      </c>
      <c r="F41" s="40" t="s">
        <v>212</v>
      </c>
      <c r="G41" s="41">
        <v>76</v>
      </c>
      <c r="H41" s="42">
        <v>0</v>
      </c>
      <c r="I41" s="42">
        <f>ROUND(G41*H41,P4)</f>
        <v>0</v>
      </c>
      <c r="J41" s="37"/>
      <c r="O41" s="43">
        <f>I41*0.21</f>
        <v>0</v>
      </c>
      <c r="P41">
        <v>3</v>
      </c>
    </row>
    <row r="42" ht="45">
      <c r="A42" s="37" t="s">
        <v>75</v>
      </c>
      <c r="B42" s="44"/>
      <c r="C42" s="45"/>
      <c r="D42" s="45"/>
      <c r="E42" s="39" t="s">
        <v>920</v>
      </c>
      <c r="F42" s="45"/>
      <c r="G42" s="45"/>
      <c r="H42" s="45"/>
      <c r="I42" s="45"/>
      <c r="J42" s="46"/>
    </row>
    <row r="43">
      <c r="A43" s="37" t="s">
        <v>77</v>
      </c>
      <c r="B43" s="44"/>
      <c r="C43" s="45"/>
      <c r="D43" s="45"/>
      <c r="E43" s="47" t="s">
        <v>71</v>
      </c>
      <c r="F43" s="45"/>
      <c r="G43" s="45"/>
      <c r="H43" s="45"/>
      <c r="I43" s="45"/>
      <c r="J43" s="46"/>
    </row>
    <row r="44">
      <c r="A44" s="37" t="s">
        <v>69</v>
      </c>
      <c r="B44" s="37">
        <v>14</v>
      </c>
      <c r="C44" s="38" t="s">
        <v>777</v>
      </c>
      <c r="D44" s="37" t="s">
        <v>71</v>
      </c>
      <c r="E44" s="39" t="s">
        <v>874</v>
      </c>
      <c r="F44" s="40" t="s">
        <v>168</v>
      </c>
      <c r="G44" s="41">
        <v>2</v>
      </c>
      <c r="H44" s="42">
        <v>0</v>
      </c>
      <c r="I44" s="42">
        <f>ROUND(G44*H44,P4)</f>
        <v>0</v>
      </c>
      <c r="J44" s="37"/>
      <c r="O44" s="43">
        <f>I44*0.21</f>
        <v>0</v>
      </c>
      <c r="P44">
        <v>3</v>
      </c>
    </row>
    <row r="45">
      <c r="A45" s="37" t="s">
        <v>75</v>
      </c>
      <c r="B45" s="44"/>
      <c r="C45" s="45"/>
      <c r="D45" s="45"/>
      <c r="E45" s="39" t="s">
        <v>874</v>
      </c>
      <c r="F45" s="45"/>
      <c r="G45" s="45"/>
      <c r="H45" s="45"/>
      <c r="I45" s="45"/>
      <c r="J45" s="46"/>
    </row>
    <row r="46">
      <c r="A46" s="37" t="s">
        <v>77</v>
      </c>
      <c r="B46" s="44"/>
      <c r="C46" s="45"/>
      <c r="D46" s="45"/>
      <c r="E46" s="47" t="s">
        <v>71</v>
      </c>
      <c r="F46" s="45"/>
      <c r="G46" s="45"/>
      <c r="H46" s="45"/>
      <c r="I46" s="45"/>
      <c r="J46" s="46"/>
    </row>
    <row r="47">
      <c r="A47" s="37" t="s">
        <v>69</v>
      </c>
      <c r="B47" s="37">
        <v>15</v>
      </c>
      <c r="C47" s="38" t="s">
        <v>780</v>
      </c>
      <c r="D47" s="37" t="s">
        <v>71</v>
      </c>
      <c r="E47" s="39" t="s">
        <v>876</v>
      </c>
      <c r="F47" s="40" t="s">
        <v>168</v>
      </c>
      <c r="G47" s="41">
        <v>2</v>
      </c>
      <c r="H47" s="42">
        <v>0</v>
      </c>
      <c r="I47" s="42">
        <f>ROUND(G47*H47,P4)</f>
        <v>0</v>
      </c>
      <c r="J47" s="37"/>
      <c r="O47" s="43">
        <f>I47*0.21</f>
        <v>0</v>
      </c>
      <c r="P47">
        <v>3</v>
      </c>
    </row>
    <row r="48">
      <c r="A48" s="37" t="s">
        <v>75</v>
      </c>
      <c r="B48" s="44"/>
      <c r="C48" s="45"/>
      <c r="D48" s="45"/>
      <c r="E48" s="39" t="s">
        <v>876</v>
      </c>
      <c r="F48" s="45"/>
      <c r="G48" s="45"/>
      <c r="H48" s="45"/>
      <c r="I48" s="45"/>
      <c r="J48" s="46"/>
    </row>
    <row r="49">
      <c r="A49" s="37" t="s">
        <v>77</v>
      </c>
      <c r="B49" s="44"/>
      <c r="C49" s="45"/>
      <c r="D49" s="45"/>
      <c r="E49" s="47" t="s">
        <v>71</v>
      </c>
      <c r="F49" s="45"/>
      <c r="G49" s="45"/>
      <c r="H49" s="45"/>
      <c r="I49" s="45"/>
      <c r="J49" s="46"/>
    </row>
    <row r="50" ht="45">
      <c r="A50" s="37" t="s">
        <v>69</v>
      </c>
      <c r="B50" s="37">
        <v>16</v>
      </c>
      <c r="C50" s="38" t="s">
        <v>782</v>
      </c>
      <c r="D50" s="37" t="s">
        <v>71</v>
      </c>
      <c r="E50" s="39" t="s">
        <v>878</v>
      </c>
      <c r="F50" s="40" t="s">
        <v>168</v>
      </c>
      <c r="G50" s="41">
        <v>2</v>
      </c>
      <c r="H50" s="42">
        <v>0</v>
      </c>
      <c r="I50" s="42">
        <f>ROUND(G50*H50,P4)</f>
        <v>0</v>
      </c>
      <c r="J50" s="37"/>
      <c r="O50" s="43">
        <f>I50*0.21</f>
        <v>0</v>
      </c>
      <c r="P50">
        <v>3</v>
      </c>
    </row>
    <row r="51" ht="90">
      <c r="A51" s="37" t="s">
        <v>75</v>
      </c>
      <c r="B51" s="44"/>
      <c r="C51" s="45"/>
      <c r="D51" s="45"/>
      <c r="E51" s="39" t="s">
        <v>921</v>
      </c>
      <c r="F51" s="45"/>
      <c r="G51" s="45"/>
      <c r="H51" s="45"/>
      <c r="I51" s="45"/>
      <c r="J51" s="46"/>
    </row>
    <row r="52">
      <c r="A52" s="37" t="s">
        <v>77</v>
      </c>
      <c r="B52" s="44"/>
      <c r="C52" s="45"/>
      <c r="D52" s="45"/>
      <c r="E52" s="47" t="s">
        <v>71</v>
      </c>
      <c r="F52" s="45"/>
      <c r="G52" s="45"/>
      <c r="H52" s="45"/>
      <c r="I52" s="45"/>
      <c r="J52" s="46"/>
    </row>
    <row r="53">
      <c r="A53" s="37" t="s">
        <v>69</v>
      </c>
      <c r="B53" s="37">
        <v>17</v>
      </c>
      <c r="C53" s="38" t="s">
        <v>785</v>
      </c>
      <c r="D53" s="37" t="s">
        <v>71</v>
      </c>
      <c r="E53" s="39" t="s">
        <v>881</v>
      </c>
      <c r="F53" s="40" t="s">
        <v>73</v>
      </c>
      <c r="G53" s="41">
        <v>1</v>
      </c>
      <c r="H53" s="42">
        <v>0</v>
      </c>
      <c r="I53" s="42">
        <f>ROUND(G53*H53,P4)</f>
        <v>0</v>
      </c>
      <c r="J53" s="37"/>
      <c r="O53" s="43">
        <f>I53*0.21</f>
        <v>0</v>
      </c>
      <c r="P53">
        <v>3</v>
      </c>
    </row>
    <row r="54">
      <c r="A54" s="37" t="s">
        <v>75</v>
      </c>
      <c r="B54" s="44"/>
      <c r="C54" s="45"/>
      <c r="D54" s="45"/>
      <c r="E54" s="39" t="s">
        <v>881</v>
      </c>
      <c r="F54" s="45"/>
      <c r="G54" s="45"/>
      <c r="H54" s="45"/>
      <c r="I54" s="45"/>
      <c r="J54" s="46"/>
    </row>
    <row r="55">
      <c r="A55" s="37" t="s">
        <v>77</v>
      </c>
      <c r="B55" s="44"/>
      <c r="C55" s="45"/>
      <c r="D55" s="45"/>
      <c r="E55" s="47" t="s">
        <v>71</v>
      </c>
      <c r="F55" s="45"/>
      <c r="G55" s="45"/>
      <c r="H55" s="45"/>
      <c r="I55" s="45"/>
      <c r="J55" s="46"/>
    </row>
    <row r="56">
      <c r="A56" s="37" t="s">
        <v>69</v>
      </c>
      <c r="B56" s="37">
        <v>18</v>
      </c>
      <c r="C56" s="38" t="s">
        <v>787</v>
      </c>
      <c r="D56" s="37" t="s">
        <v>71</v>
      </c>
      <c r="E56" s="39" t="s">
        <v>922</v>
      </c>
      <c r="F56" s="40" t="s">
        <v>212</v>
      </c>
      <c r="G56" s="41">
        <v>120</v>
      </c>
      <c r="H56" s="42">
        <v>0</v>
      </c>
      <c r="I56" s="42">
        <f>ROUND(G56*H56,P4)</f>
        <v>0</v>
      </c>
      <c r="J56" s="37"/>
      <c r="O56" s="43">
        <f>I56*0.21</f>
        <v>0</v>
      </c>
      <c r="P56">
        <v>3</v>
      </c>
    </row>
    <row r="57">
      <c r="A57" s="37" t="s">
        <v>75</v>
      </c>
      <c r="B57" s="44"/>
      <c r="C57" s="45"/>
      <c r="D57" s="45"/>
      <c r="E57" s="39" t="s">
        <v>922</v>
      </c>
      <c r="F57" s="45"/>
      <c r="G57" s="45"/>
      <c r="H57" s="45"/>
      <c r="I57" s="45"/>
      <c r="J57" s="46"/>
    </row>
    <row r="58">
      <c r="A58" s="37" t="s">
        <v>77</v>
      </c>
      <c r="B58" s="44"/>
      <c r="C58" s="45"/>
      <c r="D58" s="45"/>
      <c r="E58" s="47" t="s">
        <v>71</v>
      </c>
      <c r="F58" s="45"/>
      <c r="G58" s="45"/>
      <c r="H58" s="45"/>
      <c r="I58" s="45"/>
      <c r="J58" s="46"/>
    </row>
    <row r="59" ht="30">
      <c r="A59" s="37" t="s">
        <v>69</v>
      </c>
      <c r="B59" s="37">
        <v>19</v>
      </c>
      <c r="C59" s="38" t="s">
        <v>789</v>
      </c>
      <c r="D59" s="37" t="s">
        <v>71</v>
      </c>
      <c r="E59" s="39" t="s">
        <v>885</v>
      </c>
      <c r="F59" s="40" t="s">
        <v>168</v>
      </c>
      <c r="G59" s="41">
        <v>2</v>
      </c>
      <c r="H59" s="42">
        <v>0</v>
      </c>
      <c r="I59" s="42">
        <f>ROUND(G59*H59,P4)</f>
        <v>0</v>
      </c>
      <c r="J59" s="37"/>
      <c r="O59" s="43">
        <f>I59*0.21</f>
        <v>0</v>
      </c>
      <c r="P59">
        <v>3</v>
      </c>
    </row>
    <row r="60" ht="30">
      <c r="A60" s="37" t="s">
        <v>75</v>
      </c>
      <c r="B60" s="44"/>
      <c r="C60" s="45"/>
      <c r="D60" s="45"/>
      <c r="E60" s="39" t="s">
        <v>885</v>
      </c>
      <c r="F60" s="45"/>
      <c r="G60" s="45"/>
      <c r="H60" s="45"/>
      <c r="I60" s="45"/>
      <c r="J60" s="46"/>
    </row>
    <row r="61">
      <c r="A61" s="37" t="s">
        <v>77</v>
      </c>
      <c r="B61" s="44"/>
      <c r="C61" s="45"/>
      <c r="D61" s="45"/>
      <c r="E61" s="47" t="s">
        <v>71</v>
      </c>
      <c r="F61" s="45"/>
      <c r="G61" s="45"/>
      <c r="H61" s="45"/>
      <c r="I61" s="45"/>
      <c r="J61" s="46"/>
    </row>
    <row r="62">
      <c r="A62" s="37" t="s">
        <v>69</v>
      </c>
      <c r="B62" s="37">
        <v>20</v>
      </c>
      <c r="C62" s="38" t="s">
        <v>791</v>
      </c>
      <c r="D62" s="37" t="s">
        <v>71</v>
      </c>
      <c r="E62" s="39" t="s">
        <v>887</v>
      </c>
      <c r="F62" s="40" t="s">
        <v>73</v>
      </c>
      <c r="G62" s="41">
        <v>1</v>
      </c>
      <c r="H62" s="42">
        <v>0</v>
      </c>
      <c r="I62" s="42">
        <f>ROUND(G62*H62,P4)</f>
        <v>0</v>
      </c>
      <c r="J62" s="37"/>
      <c r="O62" s="43">
        <f>I62*0.21</f>
        <v>0</v>
      </c>
      <c r="P62">
        <v>3</v>
      </c>
    </row>
    <row r="63">
      <c r="A63" s="37" t="s">
        <v>75</v>
      </c>
      <c r="B63" s="44"/>
      <c r="C63" s="45"/>
      <c r="D63" s="45"/>
      <c r="E63" s="39" t="s">
        <v>887</v>
      </c>
      <c r="F63" s="45"/>
      <c r="G63" s="45"/>
      <c r="H63" s="45"/>
      <c r="I63" s="45"/>
      <c r="J63" s="46"/>
    </row>
    <row r="64">
      <c r="A64" s="37" t="s">
        <v>77</v>
      </c>
      <c r="B64" s="44"/>
      <c r="C64" s="45"/>
      <c r="D64" s="45"/>
      <c r="E64" s="47" t="s">
        <v>71</v>
      </c>
      <c r="F64" s="45"/>
      <c r="G64" s="45"/>
      <c r="H64" s="45"/>
      <c r="I64" s="45"/>
      <c r="J64" s="46"/>
    </row>
    <row r="65" ht="30">
      <c r="A65" s="37" t="s">
        <v>69</v>
      </c>
      <c r="B65" s="37">
        <v>21</v>
      </c>
      <c r="C65" s="38" t="s">
        <v>793</v>
      </c>
      <c r="D65" s="37" t="s">
        <v>71</v>
      </c>
      <c r="E65" s="39" t="s">
        <v>889</v>
      </c>
      <c r="F65" s="40" t="s">
        <v>821</v>
      </c>
      <c r="G65" s="41">
        <v>20</v>
      </c>
      <c r="H65" s="42">
        <v>0</v>
      </c>
      <c r="I65" s="42">
        <f>ROUND(G65*H65,P4)</f>
        <v>0</v>
      </c>
      <c r="J65" s="37"/>
      <c r="O65" s="43">
        <f>I65*0.21</f>
        <v>0</v>
      </c>
      <c r="P65">
        <v>3</v>
      </c>
    </row>
    <row r="66" ht="30">
      <c r="A66" s="37" t="s">
        <v>75</v>
      </c>
      <c r="B66" s="44"/>
      <c r="C66" s="45"/>
      <c r="D66" s="45"/>
      <c r="E66" s="39" t="s">
        <v>889</v>
      </c>
      <c r="F66" s="45"/>
      <c r="G66" s="45"/>
      <c r="H66" s="45"/>
      <c r="I66" s="45"/>
      <c r="J66" s="46"/>
    </row>
    <row r="67">
      <c r="A67" s="37" t="s">
        <v>77</v>
      </c>
      <c r="B67" s="44"/>
      <c r="C67" s="45"/>
      <c r="D67" s="45"/>
      <c r="E67" s="47" t="s">
        <v>71</v>
      </c>
      <c r="F67" s="45"/>
      <c r="G67" s="45"/>
      <c r="H67" s="45"/>
      <c r="I67" s="45"/>
      <c r="J67" s="46"/>
    </row>
    <row r="68">
      <c r="A68" s="37" t="s">
        <v>69</v>
      </c>
      <c r="B68" s="37">
        <v>22</v>
      </c>
      <c r="C68" s="38" t="s">
        <v>796</v>
      </c>
      <c r="D68" s="37" t="s">
        <v>71</v>
      </c>
      <c r="E68" s="39" t="s">
        <v>891</v>
      </c>
      <c r="F68" s="40" t="s">
        <v>212</v>
      </c>
      <c r="G68" s="41">
        <v>94</v>
      </c>
      <c r="H68" s="42">
        <v>0</v>
      </c>
      <c r="I68" s="42">
        <f>ROUND(G68*H68,P4)</f>
        <v>0</v>
      </c>
      <c r="J68" s="37"/>
      <c r="O68" s="43">
        <f>I68*0.21</f>
        <v>0</v>
      </c>
      <c r="P68">
        <v>3</v>
      </c>
    </row>
    <row r="69">
      <c r="A69" s="37" t="s">
        <v>75</v>
      </c>
      <c r="B69" s="44"/>
      <c r="C69" s="45"/>
      <c r="D69" s="45"/>
      <c r="E69" s="39" t="s">
        <v>891</v>
      </c>
      <c r="F69" s="45"/>
      <c r="G69" s="45"/>
      <c r="H69" s="45"/>
      <c r="I69" s="45"/>
      <c r="J69" s="46"/>
    </row>
    <row r="70">
      <c r="A70" s="37" t="s">
        <v>77</v>
      </c>
      <c r="B70" s="44"/>
      <c r="C70" s="45"/>
      <c r="D70" s="45"/>
      <c r="E70" s="47" t="s">
        <v>71</v>
      </c>
      <c r="F70" s="45"/>
      <c r="G70" s="45"/>
      <c r="H70" s="45"/>
      <c r="I70" s="45"/>
      <c r="J70" s="46"/>
    </row>
    <row r="71">
      <c r="A71" s="37" t="s">
        <v>69</v>
      </c>
      <c r="B71" s="37">
        <v>23</v>
      </c>
      <c r="C71" s="38" t="s">
        <v>798</v>
      </c>
      <c r="D71" s="37" t="s">
        <v>71</v>
      </c>
      <c r="E71" s="39" t="s">
        <v>893</v>
      </c>
      <c r="F71" s="40" t="s">
        <v>212</v>
      </c>
      <c r="G71" s="41">
        <v>94</v>
      </c>
      <c r="H71" s="42">
        <v>0</v>
      </c>
      <c r="I71" s="42">
        <f>ROUND(G71*H71,P4)</f>
        <v>0</v>
      </c>
      <c r="J71" s="37"/>
      <c r="O71" s="43">
        <f>I71*0.21</f>
        <v>0</v>
      </c>
      <c r="P71">
        <v>3</v>
      </c>
    </row>
    <row r="72">
      <c r="A72" s="37" t="s">
        <v>75</v>
      </c>
      <c r="B72" s="44"/>
      <c r="C72" s="45"/>
      <c r="D72" s="45"/>
      <c r="E72" s="39" t="s">
        <v>893</v>
      </c>
      <c r="F72" s="45"/>
      <c r="G72" s="45"/>
      <c r="H72" s="45"/>
      <c r="I72" s="45"/>
      <c r="J72" s="46"/>
    </row>
    <row r="73">
      <c r="A73" s="37" t="s">
        <v>77</v>
      </c>
      <c r="B73" s="44"/>
      <c r="C73" s="45"/>
      <c r="D73" s="45"/>
      <c r="E73" s="47" t="s">
        <v>71</v>
      </c>
      <c r="F73" s="45"/>
      <c r="G73" s="45"/>
      <c r="H73" s="45"/>
      <c r="I73" s="45"/>
      <c r="J73" s="46"/>
    </row>
    <row r="74">
      <c r="A74" s="37" t="s">
        <v>69</v>
      </c>
      <c r="B74" s="37">
        <v>24</v>
      </c>
      <c r="C74" s="38" t="s">
        <v>800</v>
      </c>
      <c r="D74" s="37" t="s">
        <v>71</v>
      </c>
      <c r="E74" s="39" t="s">
        <v>895</v>
      </c>
      <c r="F74" s="40" t="s">
        <v>212</v>
      </c>
      <c r="G74" s="41">
        <v>188</v>
      </c>
      <c r="H74" s="42">
        <v>0</v>
      </c>
      <c r="I74" s="42">
        <f>ROUND(G74*H74,P4)</f>
        <v>0</v>
      </c>
      <c r="J74" s="37"/>
      <c r="O74" s="43">
        <f>I74*0.21</f>
        <v>0</v>
      </c>
      <c r="P74">
        <v>3</v>
      </c>
    </row>
    <row r="75">
      <c r="A75" s="37" t="s">
        <v>75</v>
      </c>
      <c r="B75" s="44"/>
      <c r="C75" s="45"/>
      <c r="D75" s="45"/>
      <c r="E75" s="39" t="s">
        <v>895</v>
      </c>
      <c r="F75" s="45"/>
      <c r="G75" s="45"/>
      <c r="H75" s="45"/>
      <c r="I75" s="45"/>
      <c r="J75" s="46"/>
    </row>
    <row r="76">
      <c r="A76" s="37" t="s">
        <v>77</v>
      </c>
      <c r="B76" s="44"/>
      <c r="C76" s="45"/>
      <c r="D76" s="45"/>
      <c r="E76" s="47" t="s">
        <v>71</v>
      </c>
      <c r="F76" s="45"/>
      <c r="G76" s="45"/>
      <c r="H76" s="45"/>
      <c r="I76" s="45"/>
      <c r="J76" s="46"/>
    </row>
    <row r="77">
      <c r="A77" s="37" t="s">
        <v>69</v>
      </c>
      <c r="B77" s="37">
        <v>25</v>
      </c>
      <c r="C77" s="38" t="s">
        <v>802</v>
      </c>
      <c r="D77" s="37" t="s">
        <v>71</v>
      </c>
      <c r="E77" s="39" t="s">
        <v>897</v>
      </c>
      <c r="F77" s="40" t="s">
        <v>821</v>
      </c>
      <c r="G77" s="41">
        <v>40</v>
      </c>
      <c r="H77" s="42">
        <v>0</v>
      </c>
      <c r="I77" s="42">
        <f>ROUND(G77*H77,P4)</f>
        <v>0</v>
      </c>
      <c r="J77" s="37"/>
      <c r="O77" s="43">
        <f>I77*0.21</f>
        <v>0</v>
      </c>
      <c r="P77">
        <v>3</v>
      </c>
    </row>
    <row r="78">
      <c r="A78" s="37" t="s">
        <v>75</v>
      </c>
      <c r="B78" s="44"/>
      <c r="C78" s="45"/>
      <c r="D78" s="45"/>
      <c r="E78" s="39" t="s">
        <v>897</v>
      </c>
      <c r="F78" s="45"/>
      <c r="G78" s="45"/>
      <c r="H78" s="45"/>
      <c r="I78" s="45"/>
      <c r="J78" s="46"/>
    </row>
    <row r="79">
      <c r="A79" s="37" t="s">
        <v>77</v>
      </c>
      <c r="B79" s="44"/>
      <c r="C79" s="45"/>
      <c r="D79" s="45"/>
      <c r="E79" s="47" t="s">
        <v>71</v>
      </c>
      <c r="F79" s="45"/>
      <c r="G79" s="45"/>
      <c r="H79" s="45"/>
      <c r="I79" s="45"/>
      <c r="J79" s="46"/>
    </row>
    <row r="80" ht="30">
      <c r="A80" s="37" t="s">
        <v>69</v>
      </c>
      <c r="B80" s="37">
        <v>26</v>
      </c>
      <c r="C80" s="38" t="s">
        <v>805</v>
      </c>
      <c r="D80" s="37" t="s">
        <v>71</v>
      </c>
      <c r="E80" s="39" t="s">
        <v>923</v>
      </c>
      <c r="F80" s="40" t="s">
        <v>821</v>
      </c>
      <c r="G80" s="41">
        <v>40</v>
      </c>
      <c r="H80" s="42">
        <v>0</v>
      </c>
      <c r="I80" s="42">
        <f>ROUND(G80*H80,P4)</f>
        <v>0</v>
      </c>
      <c r="J80" s="37"/>
      <c r="O80" s="43">
        <f>I80*0.21</f>
        <v>0</v>
      </c>
      <c r="P80">
        <v>3</v>
      </c>
    </row>
    <row r="81" ht="30">
      <c r="A81" s="37" t="s">
        <v>75</v>
      </c>
      <c r="B81" s="44"/>
      <c r="C81" s="45"/>
      <c r="D81" s="45"/>
      <c r="E81" s="39" t="s">
        <v>923</v>
      </c>
      <c r="F81" s="45"/>
      <c r="G81" s="45"/>
      <c r="H81" s="45"/>
      <c r="I81" s="45"/>
      <c r="J81" s="46"/>
    </row>
    <row r="82">
      <c r="A82" s="37" t="s">
        <v>77</v>
      </c>
      <c r="B82" s="44"/>
      <c r="C82" s="45"/>
      <c r="D82" s="45"/>
      <c r="E82" s="47" t="s">
        <v>71</v>
      </c>
      <c r="F82" s="45"/>
      <c r="G82" s="45"/>
      <c r="H82" s="45"/>
      <c r="I82" s="45"/>
      <c r="J82" s="46"/>
    </row>
    <row r="83">
      <c r="A83" s="37" t="s">
        <v>69</v>
      </c>
      <c r="B83" s="37">
        <v>27</v>
      </c>
      <c r="C83" s="38" t="s">
        <v>807</v>
      </c>
      <c r="D83" s="37" t="s">
        <v>71</v>
      </c>
      <c r="E83" s="39" t="s">
        <v>887</v>
      </c>
      <c r="F83" s="40" t="s">
        <v>73</v>
      </c>
      <c r="G83" s="41">
        <v>1</v>
      </c>
      <c r="H83" s="42">
        <v>0</v>
      </c>
      <c r="I83" s="42">
        <f>ROUND(G83*H83,P4)</f>
        <v>0</v>
      </c>
      <c r="J83" s="37"/>
      <c r="O83" s="43">
        <f>I83*0.21</f>
        <v>0</v>
      </c>
      <c r="P83">
        <v>3</v>
      </c>
    </row>
    <row r="84">
      <c r="A84" s="37" t="s">
        <v>75</v>
      </c>
      <c r="B84" s="44"/>
      <c r="C84" s="45"/>
      <c r="D84" s="45"/>
      <c r="E84" s="39" t="s">
        <v>887</v>
      </c>
      <c r="F84" s="45"/>
      <c r="G84" s="45"/>
      <c r="H84" s="45"/>
      <c r="I84" s="45"/>
      <c r="J84" s="46"/>
    </row>
    <row r="85">
      <c r="A85" s="37" t="s">
        <v>77</v>
      </c>
      <c r="B85" s="44"/>
      <c r="C85" s="45"/>
      <c r="D85" s="45"/>
      <c r="E85" s="47" t="s">
        <v>71</v>
      </c>
      <c r="F85" s="45"/>
      <c r="G85" s="45"/>
      <c r="H85" s="45"/>
      <c r="I85" s="45"/>
      <c r="J85" s="46"/>
    </row>
    <row r="86">
      <c r="A86" s="37" t="s">
        <v>69</v>
      </c>
      <c r="B86" s="37">
        <v>28</v>
      </c>
      <c r="C86" s="38" t="s">
        <v>810</v>
      </c>
      <c r="D86" s="37" t="s">
        <v>71</v>
      </c>
      <c r="E86" s="39" t="s">
        <v>903</v>
      </c>
      <c r="F86" s="40" t="s">
        <v>821</v>
      </c>
      <c r="G86" s="41">
        <v>50</v>
      </c>
      <c r="H86" s="42">
        <v>0</v>
      </c>
      <c r="I86" s="42">
        <f>ROUND(G86*H86,P4)</f>
        <v>0</v>
      </c>
      <c r="J86" s="37"/>
      <c r="O86" s="43">
        <f>I86*0.21</f>
        <v>0</v>
      </c>
      <c r="P86">
        <v>3</v>
      </c>
    </row>
    <row r="87">
      <c r="A87" s="37" t="s">
        <v>75</v>
      </c>
      <c r="B87" s="44"/>
      <c r="C87" s="45"/>
      <c r="D87" s="45"/>
      <c r="E87" s="39" t="s">
        <v>903</v>
      </c>
      <c r="F87" s="45"/>
      <c r="G87" s="45"/>
      <c r="H87" s="45"/>
      <c r="I87" s="45"/>
      <c r="J87" s="46"/>
    </row>
    <row r="88">
      <c r="A88" s="37" t="s">
        <v>77</v>
      </c>
      <c r="B88" s="44"/>
      <c r="C88" s="45"/>
      <c r="D88" s="45"/>
      <c r="E88" s="47" t="s">
        <v>71</v>
      </c>
      <c r="F88" s="45"/>
      <c r="G88" s="45"/>
      <c r="H88" s="45"/>
      <c r="I88" s="45"/>
      <c r="J88" s="46"/>
    </row>
    <row r="89">
      <c r="A89" s="37" t="s">
        <v>69</v>
      </c>
      <c r="B89" s="37">
        <v>29</v>
      </c>
      <c r="C89" s="38" t="s">
        <v>812</v>
      </c>
      <c r="D89" s="37" t="s">
        <v>71</v>
      </c>
      <c r="E89" s="39" t="s">
        <v>905</v>
      </c>
      <c r="F89" s="40" t="s">
        <v>168</v>
      </c>
      <c r="G89" s="41">
        <v>2</v>
      </c>
      <c r="H89" s="42">
        <v>0</v>
      </c>
      <c r="I89" s="42">
        <f>ROUND(G89*H89,P4)</f>
        <v>0</v>
      </c>
      <c r="J89" s="37"/>
      <c r="O89" s="43">
        <f>I89*0.21</f>
        <v>0</v>
      </c>
      <c r="P89">
        <v>3</v>
      </c>
    </row>
    <row r="90">
      <c r="A90" s="37" t="s">
        <v>75</v>
      </c>
      <c r="B90" s="44"/>
      <c r="C90" s="45"/>
      <c r="D90" s="45"/>
      <c r="E90" s="39" t="s">
        <v>905</v>
      </c>
      <c r="F90" s="45"/>
      <c r="G90" s="45"/>
      <c r="H90" s="45"/>
      <c r="I90" s="45"/>
      <c r="J90" s="46"/>
    </row>
    <row r="91">
      <c r="A91" s="37" t="s">
        <v>77</v>
      </c>
      <c r="B91" s="44"/>
      <c r="C91" s="45"/>
      <c r="D91" s="45"/>
      <c r="E91" s="47" t="s">
        <v>71</v>
      </c>
      <c r="F91" s="45"/>
      <c r="G91" s="45"/>
      <c r="H91" s="45"/>
      <c r="I91" s="45"/>
      <c r="J91" s="46"/>
    </row>
    <row r="92">
      <c r="A92" s="37" t="s">
        <v>69</v>
      </c>
      <c r="B92" s="37">
        <v>30</v>
      </c>
      <c r="C92" s="38" t="s">
        <v>814</v>
      </c>
      <c r="D92" s="37" t="s">
        <v>71</v>
      </c>
      <c r="E92" s="39" t="s">
        <v>907</v>
      </c>
      <c r="F92" s="40" t="s">
        <v>168</v>
      </c>
      <c r="G92" s="41">
        <v>48</v>
      </c>
      <c r="H92" s="42">
        <v>0</v>
      </c>
      <c r="I92" s="42">
        <f>ROUND(G92*H92,P4)</f>
        <v>0</v>
      </c>
      <c r="J92" s="37"/>
      <c r="O92" s="43">
        <f>I92*0.21</f>
        <v>0</v>
      </c>
      <c r="P92">
        <v>3</v>
      </c>
    </row>
    <row r="93">
      <c r="A93" s="37" t="s">
        <v>75</v>
      </c>
      <c r="B93" s="44"/>
      <c r="C93" s="45"/>
      <c r="D93" s="45"/>
      <c r="E93" s="39" t="s">
        <v>907</v>
      </c>
      <c r="F93" s="45"/>
      <c r="G93" s="45"/>
      <c r="H93" s="45"/>
      <c r="I93" s="45"/>
      <c r="J93" s="46"/>
    </row>
    <row r="94">
      <c r="A94" s="37" t="s">
        <v>77</v>
      </c>
      <c r="B94" s="44"/>
      <c r="C94" s="45"/>
      <c r="D94" s="45"/>
      <c r="E94" s="47" t="s">
        <v>71</v>
      </c>
      <c r="F94" s="45"/>
      <c r="G94" s="45"/>
      <c r="H94" s="45"/>
      <c r="I94" s="45"/>
      <c r="J94" s="46"/>
    </row>
    <row r="95">
      <c r="A95" s="37" t="s">
        <v>69</v>
      </c>
      <c r="B95" s="37">
        <v>31</v>
      </c>
      <c r="C95" s="38" t="s">
        <v>816</v>
      </c>
      <c r="D95" s="37" t="s">
        <v>71</v>
      </c>
      <c r="E95" s="39" t="s">
        <v>909</v>
      </c>
      <c r="F95" s="40" t="s">
        <v>168</v>
      </c>
      <c r="G95" s="41">
        <v>1</v>
      </c>
      <c r="H95" s="42">
        <v>0</v>
      </c>
      <c r="I95" s="42">
        <f>ROUND(G95*H95,P4)</f>
        <v>0</v>
      </c>
      <c r="J95" s="37"/>
      <c r="O95" s="43">
        <f>I95*0.21</f>
        <v>0</v>
      </c>
      <c r="P95">
        <v>3</v>
      </c>
    </row>
    <row r="96">
      <c r="A96" s="37" t="s">
        <v>75</v>
      </c>
      <c r="B96" s="44"/>
      <c r="C96" s="45"/>
      <c r="D96" s="45"/>
      <c r="E96" s="39" t="s">
        <v>909</v>
      </c>
      <c r="F96" s="45"/>
      <c r="G96" s="45"/>
      <c r="H96" s="45"/>
      <c r="I96" s="45"/>
      <c r="J96" s="46"/>
    </row>
    <row r="97">
      <c r="A97" s="37" t="s">
        <v>77</v>
      </c>
      <c r="B97" s="49"/>
      <c r="C97" s="50"/>
      <c r="D97" s="50"/>
      <c r="E97" s="51" t="s">
        <v>71</v>
      </c>
      <c r="F97" s="50"/>
      <c r="G97" s="50"/>
      <c r="H97" s="50"/>
      <c r="I97" s="50"/>
      <c r="J97" s="5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45</v>
      </c>
      <c r="F2" s="17"/>
      <c r="G2" s="17"/>
      <c r="H2" s="17"/>
      <c r="I2" s="17"/>
      <c r="J2" s="19"/>
    </row>
    <row r="3" ht="30">
      <c r="A3" s="3" t="s">
        <v>46</v>
      </c>
      <c r="B3" s="20" t="s">
        <v>47</v>
      </c>
      <c r="C3" s="21" t="s">
        <v>48</v>
      </c>
      <c r="D3" s="22"/>
      <c r="E3" s="23" t="s">
        <v>49</v>
      </c>
      <c r="F3" s="17"/>
      <c r="G3" s="17"/>
      <c r="H3" s="24" t="s">
        <v>924</v>
      </c>
      <c r="I3" s="25">
        <f>SUMIFS(I9:I538,A9:A538,"SD")</f>
        <v>0</v>
      </c>
      <c r="J3" s="19"/>
      <c r="O3">
        <v>0</v>
      </c>
      <c r="P3">
        <v>2</v>
      </c>
    </row>
    <row r="4">
      <c r="A4" s="3" t="s">
        <v>51</v>
      </c>
      <c r="B4" s="20" t="s">
        <v>52</v>
      </c>
      <c r="C4" s="21" t="s">
        <v>11</v>
      </c>
      <c r="D4" s="22"/>
      <c r="E4" s="23" t="s">
        <v>12</v>
      </c>
      <c r="F4" s="17"/>
      <c r="G4" s="17"/>
      <c r="H4" s="17"/>
      <c r="I4" s="17"/>
      <c r="J4" s="19"/>
      <c r="O4">
        <v>0.14999999999999999</v>
      </c>
      <c r="P4">
        <v>2</v>
      </c>
    </row>
    <row r="5">
      <c r="A5" s="3" t="s">
        <v>53</v>
      </c>
      <c r="B5" s="20" t="s">
        <v>54</v>
      </c>
      <c r="C5" s="21" t="s">
        <v>924</v>
      </c>
      <c r="D5" s="22"/>
      <c r="E5" s="23" t="s">
        <v>30</v>
      </c>
      <c r="F5" s="17"/>
      <c r="G5" s="17"/>
      <c r="H5" s="17"/>
      <c r="I5" s="17"/>
      <c r="J5" s="19"/>
      <c r="O5">
        <v>0.20999999999999999</v>
      </c>
    </row>
    <row r="6">
      <c r="A6" s="26" t="s">
        <v>55</v>
      </c>
      <c r="B6" s="27" t="s">
        <v>56</v>
      </c>
      <c r="C6" s="7" t="s">
        <v>57</v>
      </c>
      <c r="D6" s="7" t="s">
        <v>58</v>
      </c>
      <c r="E6" s="7" t="s">
        <v>59</v>
      </c>
      <c r="F6" s="7" t="s">
        <v>60</v>
      </c>
      <c r="G6" s="7" t="s">
        <v>61</v>
      </c>
      <c r="H6" s="7" t="s">
        <v>62</v>
      </c>
      <c r="I6" s="7"/>
      <c r="J6" s="28" t="s">
        <v>63</v>
      </c>
    </row>
    <row r="7">
      <c r="A7" s="26"/>
      <c r="B7" s="27"/>
      <c r="C7" s="7"/>
      <c r="D7" s="7"/>
      <c r="E7" s="7"/>
      <c r="F7" s="7"/>
      <c r="G7" s="7"/>
      <c r="H7" s="7" t="s">
        <v>64</v>
      </c>
      <c r="I7" s="7" t="s">
        <v>65</v>
      </c>
      <c r="J7" s="28"/>
    </row>
    <row r="8">
      <c r="A8" s="29">
        <v>0</v>
      </c>
      <c r="B8" s="27">
        <v>1</v>
      </c>
      <c r="C8" s="30">
        <v>2</v>
      </c>
      <c r="D8" s="7">
        <v>3</v>
      </c>
      <c r="E8" s="30">
        <v>4</v>
      </c>
      <c r="F8" s="7">
        <v>5</v>
      </c>
      <c r="G8" s="7">
        <v>6</v>
      </c>
      <c r="H8" s="7">
        <v>7</v>
      </c>
      <c r="I8" s="30">
        <v>8</v>
      </c>
      <c r="J8" s="28">
        <v>9</v>
      </c>
    </row>
    <row r="9">
      <c r="A9" s="31" t="s">
        <v>66</v>
      </c>
      <c r="B9" s="32"/>
      <c r="C9" s="33" t="s">
        <v>925</v>
      </c>
      <c r="D9" s="34"/>
      <c r="E9" s="31" t="s">
        <v>926</v>
      </c>
      <c r="F9" s="34"/>
      <c r="G9" s="34"/>
      <c r="H9" s="34"/>
      <c r="I9" s="35">
        <f>SUMIFS(I10:I53,A10:A53,"P")</f>
        <v>0</v>
      </c>
      <c r="J9" s="36"/>
    </row>
    <row r="10">
      <c r="A10" s="37" t="s">
        <v>69</v>
      </c>
      <c r="B10" s="37">
        <v>1</v>
      </c>
      <c r="C10" s="38" t="s">
        <v>927</v>
      </c>
      <c r="D10" s="37" t="s">
        <v>71</v>
      </c>
      <c r="E10" s="39" t="s">
        <v>928</v>
      </c>
      <c r="F10" s="40" t="s">
        <v>193</v>
      </c>
      <c r="G10" s="41">
        <v>17</v>
      </c>
      <c r="H10" s="42">
        <v>0</v>
      </c>
      <c r="I10" s="42">
        <f>ROUND(G10*H10,P4)</f>
        <v>0</v>
      </c>
      <c r="J10" s="37"/>
      <c r="O10" s="43">
        <f>I10*0.21</f>
        <v>0</v>
      </c>
      <c r="P10">
        <v>3</v>
      </c>
    </row>
    <row r="11">
      <c r="A11" s="37" t="s">
        <v>75</v>
      </c>
      <c r="B11" s="44"/>
      <c r="C11" s="45"/>
      <c r="D11" s="45"/>
      <c r="E11" s="47" t="s">
        <v>71</v>
      </c>
      <c r="F11" s="45"/>
      <c r="G11" s="45"/>
      <c r="H11" s="45"/>
      <c r="I11" s="45"/>
      <c r="J11" s="46"/>
    </row>
    <row r="12">
      <c r="A12" s="37" t="s">
        <v>100</v>
      </c>
      <c r="B12" s="44"/>
      <c r="C12" s="45"/>
      <c r="D12" s="45"/>
      <c r="E12" s="48" t="s">
        <v>929</v>
      </c>
      <c r="F12" s="45"/>
      <c r="G12" s="45"/>
      <c r="H12" s="45"/>
      <c r="I12" s="45"/>
      <c r="J12" s="46"/>
    </row>
    <row r="13">
      <c r="A13" s="37" t="s">
        <v>77</v>
      </c>
      <c r="B13" s="44"/>
      <c r="C13" s="45"/>
      <c r="D13" s="45"/>
      <c r="E13" s="47" t="s">
        <v>71</v>
      </c>
      <c r="F13" s="45"/>
      <c r="G13" s="45"/>
      <c r="H13" s="45"/>
      <c r="I13" s="45"/>
      <c r="J13" s="46"/>
    </row>
    <row r="14">
      <c r="A14" s="37" t="s">
        <v>69</v>
      </c>
      <c r="B14" s="37">
        <v>2</v>
      </c>
      <c r="C14" s="38" t="s">
        <v>930</v>
      </c>
      <c r="D14" s="37" t="s">
        <v>71</v>
      </c>
      <c r="E14" s="39" t="s">
        <v>931</v>
      </c>
      <c r="F14" s="40" t="s">
        <v>193</v>
      </c>
      <c r="G14" s="41">
        <v>22</v>
      </c>
      <c r="H14" s="42">
        <v>0</v>
      </c>
      <c r="I14" s="42">
        <f>ROUND(G14*H14,P4)</f>
        <v>0</v>
      </c>
      <c r="J14" s="37"/>
      <c r="O14" s="43">
        <f>I14*0.21</f>
        <v>0</v>
      </c>
      <c r="P14">
        <v>3</v>
      </c>
    </row>
    <row r="15">
      <c r="A15" s="37" t="s">
        <v>75</v>
      </c>
      <c r="B15" s="44"/>
      <c r="C15" s="45"/>
      <c r="D15" s="45"/>
      <c r="E15" s="47" t="s">
        <v>71</v>
      </c>
      <c r="F15" s="45"/>
      <c r="G15" s="45"/>
      <c r="H15" s="45"/>
      <c r="I15" s="45"/>
      <c r="J15" s="46"/>
    </row>
    <row r="16">
      <c r="A16" s="37" t="s">
        <v>100</v>
      </c>
      <c r="B16" s="44"/>
      <c r="C16" s="45"/>
      <c r="D16" s="45"/>
      <c r="E16" s="48" t="s">
        <v>932</v>
      </c>
      <c r="F16" s="45"/>
      <c r="G16" s="45"/>
      <c r="H16" s="45"/>
      <c r="I16" s="45"/>
      <c r="J16" s="46"/>
    </row>
    <row r="17">
      <c r="A17" s="37" t="s">
        <v>77</v>
      </c>
      <c r="B17" s="44"/>
      <c r="C17" s="45"/>
      <c r="D17" s="45"/>
      <c r="E17" s="47" t="s">
        <v>71</v>
      </c>
      <c r="F17" s="45"/>
      <c r="G17" s="45"/>
      <c r="H17" s="45"/>
      <c r="I17" s="45"/>
      <c r="J17" s="46"/>
    </row>
    <row r="18">
      <c r="A18" s="37" t="s">
        <v>69</v>
      </c>
      <c r="B18" s="37">
        <v>3</v>
      </c>
      <c r="C18" s="38" t="s">
        <v>933</v>
      </c>
      <c r="D18" s="37" t="s">
        <v>71</v>
      </c>
      <c r="E18" s="39" t="s">
        <v>934</v>
      </c>
      <c r="F18" s="40" t="s">
        <v>935</v>
      </c>
      <c r="G18" s="41">
        <v>93.150000000000006</v>
      </c>
      <c r="H18" s="42">
        <v>0</v>
      </c>
      <c r="I18" s="42">
        <f>ROUND(G18*H18,P4)</f>
        <v>0</v>
      </c>
      <c r="J18" s="37"/>
      <c r="O18" s="43">
        <f>I18*0.21</f>
        <v>0</v>
      </c>
      <c r="P18">
        <v>3</v>
      </c>
    </row>
    <row r="19">
      <c r="A19" s="37" t="s">
        <v>75</v>
      </c>
      <c r="B19" s="44"/>
      <c r="C19" s="45"/>
      <c r="D19" s="45"/>
      <c r="E19" s="47" t="s">
        <v>71</v>
      </c>
      <c r="F19" s="45"/>
      <c r="G19" s="45"/>
      <c r="H19" s="45"/>
      <c r="I19" s="45"/>
      <c r="J19" s="46"/>
    </row>
    <row r="20">
      <c r="A20" s="37" t="s">
        <v>100</v>
      </c>
      <c r="B20" s="44"/>
      <c r="C20" s="45"/>
      <c r="D20" s="45"/>
      <c r="E20" s="48" t="s">
        <v>936</v>
      </c>
      <c r="F20" s="45"/>
      <c r="G20" s="45"/>
      <c r="H20" s="45"/>
      <c r="I20" s="45"/>
      <c r="J20" s="46"/>
    </row>
    <row r="21">
      <c r="A21" s="37" t="s">
        <v>77</v>
      </c>
      <c r="B21" s="44"/>
      <c r="C21" s="45"/>
      <c r="D21" s="45"/>
      <c r="E21" s="47" t="s">
        <v>71</v>
      </c>
      <c r="F21" s="45"/>
      <c r="G21" s="45"/>
      <c r="H21" s="45"/>
      <c r="I21" s="45"/>
      <c r="J21" s="46"/>
    </row>
    <row r="22">
      <c r="A22" s="37" t="s">
        <v>69</v>
      </c>
      <c r="B22" s="37">
        <v>4</v>
      </c>
      <c r="C22" s="38" t="s">
        <v>937</v>
      </c>
      <c r="D22" s="37" t="s">
        <v>71</v>
      </c>
      <c r="E22" s="39" t="s">
        <v>938</v>
      </c>
      <c r="F22" s="40" t="s">
        <v>193</v>
      </c>
      <c r="G22" s="41">
        <v>35</v>
      </c>
      <c r="H22" s="42">
        <v>0</v>
      </c>
      <c r="I22" s="42">
        <f>ROUND(G22*H22,P4)</f>
        <v>0</v>
      </c>
      <c r="J22" s="37"/>
      <c r="O22" s="43">
        <f>I22*0.21</f>
        <v>0</v>
      </c>
      <c r="P22">
        <v>3</v>
      </c>
    </row>
    <row r="23">
      <c r="A23" s="37" t="s">
        <v>75</v>
      </c>
      <c r="B23" s="44"/>
      <c r="C23" s="45"/>
      <c r="D23" s="45"/>
      <c r="E23" s="47" t="s">
        <v>71</v>
      </c>
      <c r="F23" s="45"/>
      <c r="G23" s="45"/>
      <c r="H23" s="45"/>
      <c r="I23" s="45"/>
      <c r="J23" s="46"/>
    </row>
    <row r="24">
      <c r="A24" s="37" t="s">
        <v>100</v>
      </c>
      <c r="B24" s="44"/>
      <c r="C24" s="45"/>
      <c r="D24" s="45"/>
      <c r="E24" s="48" t="s">
        <v>939</v>
      </c>
      <c r="F24" s="45"/>
      <c r="G24" s="45"/>
      <c r="H24" s="45"/>
      <c r="I24" s="45"/>
      <c r="J24" s="46"/>
    </row>
    <row r="25">
      <c r="A25" s="37" t="s">
        <v>77</v>
      </c>
      <c r="B25" s="44"/>
      <c r="C25" s="45"/>
      <c r="D25" s="45"/>
      <c r="E25" s="47" t="s">
        <v>71</v>
      </c>
      <c r="F25" s="45"/>
      <c r="G25" s="45"/>
      <c r="H25" s="45"/>
      <c r="I25" s="45"/>
      <c r="J25" s="46"/>
    </row>
    <row r="26">
      <c r="A26" s="37" t="s">
        <v>69</v>
      </c>
      <c r="B26" s="37">
        <v>5</v>
      </c>
      <c r="C26" s="38" t="s">
        <v>940</v>
      </c>
      <c r="D26" s="37" t="s">
        <v>71</v>
      </c>
      <c r="E26" s="39" t="s">
        <v>941</v>
      </c>
      <c r="F26" s="40" t="s">
        <v>193</v>
      </c>
      <c r="G26" s="41">
        <v>126</v>
      </c>
      <c r="H26" s="42">
        <v>0</v>
      </c>
      <c r="I26" s="42">
        <f>ROUND(G26*H26,P4)</f>
        <v>0</v>
      </c>
      <c r="J26" s="37"/>
      <c r="O26" s="43">
        <f>I26*0.21</f>
        <v>0</v>
      </c>
      <c r="P26">
        <v>3</v>
      </c>
    </row>
    <row r="27">
      <c r="A27" s="37" t="s">
        <v>75</v>
      </c>
      <c r="B27" s="44"/>
      <c r="C27" s="45"/>
      <c r="D27" s="45"/>
      <c r="E27" s="47" t="s">
        <v>71</v>
      </c>
      <c r="F27" s="45"/>
      <c r="G27" s="45"/>
      <c r="H27" s="45"/>
      <c r="I27" s="45"/>
      <c r="J27" s="46"/>
    </row>
    <row r="28">
      <c r="A28" s="37" t="s">
        <v>100</v>
      </c>
      <c r="B28" s="44"/>
      <c r="C28" s="45"/>
      <c r="D28" s="45"/>
      <c r="E28" s="48" t="s">
        <v>942</v>
      </c>
      <c r="F28" s="45"/>
      <c r="G28" s="45"/>
      <c r="H28" s="45"/>
      <c r="I28" s="45"/>
      <c r="J28" s="46"/>
    </row>
    <row r="29">
      <c r="A29" s="37" t="s">
        <v>77</v>
      </c>
      <c r="B29" s="44"/>
      <c r="C29" s="45"/>
      <c r="D29" s="45"/>
      <c r="E29" s="47" t="s">
        <v>71</v>
      </c>
      <c r="F29" s="45"/>
      <c r="G29" s="45"/>
      <c r="H29" s="45"/>
      <c r="I29" s="45"/>
      <c r="J29" s="46"/>
    </row>
    <row r="30">
      <c r="A30" s="37" t="s">
        <v>69</v>
      </c>
      <c r="B30" s="37">
        <v>6</v>
      </c>
      <c r="C30" s="38" t="s">
        <v>943</v>
      </c>
      <c r="D30" s="37" t="s">
        <v>71</v>
      </c>
      <c r="E30" s="39" t="s">
        <v>944</v>
      </c>
      <c r="F30" s="40" t="s">
        <v>193</v>
      </c>
      <c r="G30" s="41">
        <v>52</v>
      </c>
      <c r="H30" s="42">
        <v>0</v>
      </c>
      <c r="I30" s="42">
        <f>ROUND(G30*H30,P4)</f>
        <v>0</v>
      </c>
      <c r="J30" s="37"/>
      <c r="O30" s="43">
        <f>I30*0.21</f>
        <v>0</v>
      </c>
      <c r="P30">
        <v>3</v>
      </c>
    </row>
    <row r="31">
      <c r="A31" s="37" t="s">
        <v>75</v>
      </c>
      <c r="B31" s="44"/>
      <c r="C31" s="45"/>
      <c r="D31" s="45"/>
      <c r="E31" s="47" t="s">
        <v>71</v>
      </c>
      <c r="F31" s="45"/>
      <c r="G31" s="45"/>
      <c r="H31" s="45"/>
      <c r="I31" s="45"/>
      <c r="J31" s="46"/>
    </row>
    <row r="32">
      <c r="A32" s="37" t="s">
        <v>100</v>
      </c>
      <c r="B32" s="44"/>
      <c r="C32" s="45"/>
      <c r="D32" s="45"/>
      <c r="E32" s="48" t="s">
        <v>945</v>
      </c>
      <c r="F32" s="45"/>
      <c r="G32" s="45"/>
      <c r="H32" s="45"/>
      <c r="I32" s="45"/>
      <c r="J32" s="46"/>
    </row>
    <row r="33">
      <c r="A33" s="37" t="s">
        <v>77</v>
      </c>
      <c r="B33" s="44"/>
      <c r="C33" s="45"/>
      <c r="D33" s="45"/>
      <c r="E33" s="47" t="s">
        <v>71</v>
      </c>
      <c r="F33" s="45"/>
      <c r="G33" s="45"/>
      <c r="H33" s="45"/>
      <c r="I33" s="45"/>
      <c r="J33" s="46"/>
    </row>
    <row r="34">
      <c r="A34" s="37" t="s">
        <v>69</v>
      </c>
      <c r="B34" s="37">
        <v>7</v>
      </c>
      <c r="C34" s="38" t="s">
        <v>946</v>
      </c>
      <c r="D34" s="37" t="s">
        <v>71</v>
      </c>
      <c r="E34" s="39" t="s">
        <v>947</v>
      </c>
      <c r="F34" s="40" t="s">
        <v>114</v>
      </c>
      <c r="G34" s="41">
        <v>2</v>
      </c>
      <c r="H34" s="42">
        <v>0</v>
      </c>
      <c r="I34" s="42">
        <f>ROUND(G34*H34,P4)</f>
        <v>0</v>
      </c>
      <c r="J34" s="37"/>
      <c r="O34" s="43">
        <f>I34*0.21</f>
        <v>0</v>
      </c>
      <c r="P34">
        <v>3</v>
      </c>
    </row>
    <row r="35">
      <c r="A35" s="37" t="s">
        <v>75</v>
      </c>
      <c r="B35" s="44"/>
      <c r="C35" s="45"/>
      <c r="D35" s="45"/>
      <c r="E35" s="47" t="s">
        <v>71</v>
      </c>
      <c r="F35" s="45"/>
      <c r="G35" s="45"/>
      <c r="H35" s="45"/>
      <c r="I35" s="45"/>
      <c r="J35" s="46"/>
    </row>
    <row r="36">
      <c r="A36" s="37" t="s">
        <v>100</v>
      </c>
      <c r="B36" s="44"/>
      <c r="C36" s="45"/>
      <c r="D36" s="45"/>
      <c r="E36" s="48" t="s">
        <v>948</v>
      </c>
      <c r="F36" s="45"/>
      <c r="G36" s="45"/>
      <c r="H36" s="45"/>
      <c r="I36" s="45"/>
      <c r="J36" s="46"/>
    </row>
    <row r="37">
      <c r="A37" s="37" t="s">
        <v>77</v>
      </c>
      <c r="B37" s="44"/>
      <c r="C37" s="45"/>
      <c r="D37" s="45"/>
      <c r="E37" s="47" t="s">
        <v>71</v>
      </c>
      <c r="F37" s="45"/>
      <c r="G37" s="45"/>
      <c r="H37" s="45"/>
      <c r="I37" s="45"/>
      <c r="J37" s="46"/>
    </row>
    <row r="38">
      <c r="A38" s="37" t="s">
        <v>69</v>
      </c>
      <c r="B38" s="37">
        <v>8</v>
      </c>
      <c r="C38" s="38" t="s">
        <v>949</v>
      </c>
      <c r="D38" s="37" t="s">
        <v>71</v>
      </c>
      <c r="E38" s="39" t="s">
        <v>950</v>
      </c>
      <c r="F38" s="40" t="s">
        <v>951</v>
      </c>
      <c r="G38" s="41">
        <v>2</v>
      </c>
      <c r="H38" s="42">
        <v>0</v>
      </c>
      <c r="I38" s="42">
        <f>ROUND(G38*H38,P4)</f>
        <v>0</v>
      </c>
      <c r="J38" s="37"/>
      <c r="O38" s="43">
        <f>I38*0.21</f>
        <v>0</v>
      </c>
      <c r="P38">
        <v>3</v>
      </c>
    </row>
    <row r="39">
      <c r="A39" s="37" t="s">
        <v>75</v>
      </c>
      <c r="B39" s="44"/>
      <c r="C39" s="45"/>
      <c r="D39" s="45"/>
      <c r="E39" s="47" t="s">
        <v>71</v>
      </c>
      <c r="F39" s="45"/>
      <c r="G39" s="45"/>
      <c r="H39" s="45"/>
      <c r="I39" s="45"/>
      <c r="J39" s="46"/>
    </row>
    <row r="40">
      <c r="A40" s="37" t="s">
        <v>100</v>
      </c>
      <c r="B40" s="44"/>
      <c r="C40" s="45"/>
      <c r="D40" s="45"/>
      <c r="E40" s="48" t="s">
        <v>948</v>
      </c>
      <c r="F40" s="45"/>
      <c r="G40" s="45"/>
      <c r="H40" s="45"/>
      <c r="I40" s="45"/>
      <c r="J40" s="46"/>
    </row>
    <row r="41">
      <c r="A41" s="37" t="s">
        <v>77</v>
      </c>
      <c r="B41" s="44"/>
      <c r="C41" s="45"/>
      <c r="D41" s="45"/>
      <c r="E41" s="47" t="s">
        <v>71</v>
      </c>
      <c r="F41" s="45"/>
      <c r="G41" s="45"/>
      <c r="H41" s="45"/>
      <c r="I41" s="45"/>
      <c r="J41" s="46"/>
    </row>
    <row r="42">
      <c r="A42" s="37" t="s">
        <v>69</v>
      </c>
      <c r="B42" s="37">
        <v>9</v>
      </c>
      <c r="C42" s="38" t="s">
        <v>952</v>
      </c>
      <c r="D42" s="37" t="s">
        <v>71</v>
      </c>
      <c r="E42" s="39" t="s">
        <v>953</v>
      </c>
      <c r="F42" s="40" t="s">
        <v>193</v>
      </c>
      <c r="G42" s="41">
        <v>19</v>
      </c>
      <c r="H42" s="42">
        <v>0</v>
      </c>
      <c r="I42" s="42">
        <f>ROUND(G42*H42,P4)</f>
        <v>0</v>
      </c>
      <c r="J42" s="37"/>
      <c r="O42" s="43">
        <f>I42*0.21</f>
        <v>0</v>
      </c>
      <c r="P42">
        <v>3</v>
      </c>
    </row>
    <row r="43">
      <c r="A43" s="37" t="s">
        <v>75</v>
      </c>
      <c r="B43" s="44"/>
      <c r="C43" s="45"/>
      <c r="D43" s="45"/>
      <c r="E43" s="47" t="s">
        <v>71</v>
      </c>
      <c r="F43" s="45"/>
      <c r="G43" s="45"/>
      <c r="H43" s="45"/>
      <c r="I43" s="45"/>
      <c r="J43" s="46"/>
    </row>
    <row r="44">
      <c r="A44" s="37" t="s">
        <v>100</v>
      </c>
      <c r="B44" s="44"/>
      <c r="C44" s="45"/>
      <c r="D44" s="45"/>
      <c r="E44" s="48" t="s">
        <v>954</v>
      </c>
      <c r="F44" s="45"/>
      <c r="G44" s="45"/>
      <c r="H44" s="45"/>
      <c r="I44" s="45"/>
      <c r="J44" s="46"/>
    </row>
    <row r="45">
      <c r="A45" s="37" t="s">
        <v>77</v>
      </c>
      <c r="B45" s="44"/>
      <c r="C45" s="45"/>
      <c r="D45" s="45"/>
      <c r="E45" s="47" t="s">
        <v>71</v>
      </c>
      <c r="F45" s="45"/>
      <c r="G45" s="45"/>
      <c r="H45" s="45"/>
      <c r="I45" s="45"/>
      <c r="J45" s="46"/>
    </row>
    <row r="46">
      <c r="A46" s="37" t="s">
        <v>69</v>
      </c>
      <c r="B46" s="37">
        <v>10</v>
      </c>
      <c r="C46" s="38" t="s">
        <v>955</v>
      </c>
      <c r="D46" s="37" t="s">
        <v>71</v>
      </c>
      <c r="E46" s="39" t="s">
        <v>956</v>
      </c>
      <c r="F46" s="40" t="s">
        <v>193</v>
      </c>
      <c r="G46" s="41">
        <v>4</v>
      </c>
      <c r="H46" s="42">
        <v>0</v>
      </c>
      <c r="I46" s="42">
        <f>ROUND(G46*H46,P4)</f>
        <v>0</v>
      </c>
      <c r="J46" s="37"/>
      <c r="O46" s="43">
        <f>I46*0.21</f>
        <v>0</v>
      </c>
      <c r="P46">
        <v>3</v>
      </c>
    </row>
    <row r="47">
      <c r="A47" s="37" t="s">
        <v>75</v>
      </c>
      <c r="B47" s="44"/>
      <c r="C47" s="45"/>
      <c r="D47" s="45"/>
      <c r="E47" s="47" t="s">
        <v>71</v>
      </c>
      <c r="F47" s="45"/>
      <c r="G47" s="45"/>
      <c r="H47" s="45"/>
      <c r="I47" s="45"/>
      <c r="J47" s="46"/>
    </row>
    <row r="48">
      <c r="A48" s="37" t="s">
        <v>100</v>
      </c>
      <c r="B48" s="44"/>
      <c r="C48" s="45"/>
      <c r="D48" s="45"/>
      <c r="E48" s="48" t="s">
        <v>957</v>
      </c>
      <c r="F48" s="45"/>
      <c r="G48" s="45"/>
      <c r="H48" s="45"/>
      <c r="I48" s="45"/>
      <c r="J48" s="46"/>
    </row>
    <row r="49">
      <c r="A49" s="37" t="s">
        <v>77</v>
      </c>
      <c r="B49" s="44"/>
      <c r="C49" s="45"/>
      <c r="D49" s="45"/>
      <c r="E49" s="47" t="s">
        <v>71</v>
      </c>
      <c r="F49" s="45"/>
      <c r="G49" s="45"/>
      <c r="H49" s="45"/>
      <c r="I49" s="45"/>
      <c r="J49" s="46"/>
    </row>
    <row r="50">
      <c r="A50" s="37" t="s">
        <v>69</v>
      </c>
      <c r="B50" s="37">
        <v>11</v>
      </c>
      <c r="C50" s="38" t="s">
        <v>958</v>
      </c>
      <c r="D50" s="37" t="s">
        <v>71</v>
      </c>
      <c r="E50" s="39" t="s">
        <v>959</v>
      </c>
      <c r="F50" s="40" t="s">
        <v>960</v>
      </c>
      <c r="G50" s="41">
        <v>2475.6680000000001</v>
      </c>
      <c r="H50" s="42">
        <v>0</v>
      </c>
      <c r="I50" s="42">
        <f>ROUND(G50*H50,P4)</f>
        <v>0</v>
      </c>
      <c r="J50" s="37"/>
      <c r="O50" s="43">
        <f>I50*0.21</f>
        <v>0</v>
      </c>
      <c r="P50">
        <v>3</v>
      </c>
    </row>
    <row r="51">
      <c r="A51" s="37" t="s">
        <v>75</v>
      </c>
      <c r="B51" s="44"/>
      <c r="C51" s="45"/>
      <c r="D51" s="45"/>
      <c r="E51" s="47" t="s">
        <v>71</v>
      </c>
      <c r="F51" s="45"/>
      <c r="G51" s="45"/>
      <c r="H51" s="45"/>
      <c r="I51" s="45"/>
      <c r="J51" s="46"/>
    </row>
    <row r="52">
      <c r="A52" s="37" t="s">
        <v>100</v>
      </c>
      <c r="B52" s="44"/>
      <c r="C52" s="45"/>
      <c r="D52" s="45"/>
      <c r="E52" s="48" t="s">
        <v>961</v>
      </c>
      <c r="F52" s="45"/>
      <c r="G52" s="45"/>
      <c r="H52" s="45"/>
      <c r="I52" s="45"/>
      <c r="J52" s="46"/>
    </row>
    <row r="53">
      <c r="A53" s="37" t="s">
        <v>77</v>
      </c>
      <c r="B53" s="44"/>
      <c r="C53" s="45"/>
      <c r="D53" s="45"/>
      <c r="E53" s="47" t="s">
        <v>71</v>
      </c>
      <c r="F53" s="45"/>
      <c r="G53" s="45"/>
      <c r="H53" s="45"/>
      <c r="I53" s="45"/>
      <c r="J53" s="46"/>
    </row>
    <row r="54">
      <c r="A54" s="31" t="s">
        <v>66</v>
      </c>
      <c r="B54" s="32"/>
      <c r="C54" s="33" t="s">
        <v>962</v>
      </c>
      <c r="D54" s="34"/>
      <c r="E54" s="31" t="s">
        <v>963</v>
      </c>
      <c r="F54" s="34"/>
      <c r="G54" s="34"/>
      <c r="H54" s="34"/>
      <c r="I54" s="35">
        <f>SUMIFS(I55:I142,A55:A142,"P")</f>
        <v>0</v>
      </c>
      <c r="J54" s="36"/>
    </row>
    <row r="55">
      <c r="A55" s="37" t="s">
        <v>69</v>
      </c>
      <c r="B55" s="37">
        <v>12</v>
      </c>
      <c r="C55" s="38" t="s">
        <v>964</v>
      </c>
      <c r="D55" s="37" t="s">
        <v>71</v>
      </c>
      <c r="E55" s="39" t="s">
        <v>965</v>
      </c>
      <c r="F55" s="40" t="s">
        <v>114</v>
      </c>
      <c r="G55" s="41">
        <v>2</v>
      </c>
      <c r="H55" s="42">
        <v>0</v>
      </c>
      <c r="I55" s="42">
        <f>ROUND(G55*H55,P4)</f>
        <v>0</v>
      </c>
      <c r="J55" s="37"/>
      <c r="O55" s="43">
        <f>I55*0.21</f>
        <v>0</v>
      </c>
      <c r="P55">
        <v>3</v>
      </c>
    </row>
    <row r="56">
      <c r="A56" s="37" t="s">
        <v>75</v>
      </c>
      <c r="B56" s="44"/>
      <c r="C56" s="45"/>
      <c r="D56" s="45"/>
      <c r="E56" s="47" t="s">
        <v>71</v>
      </c>
      <c r="F56" s="45"/>
      <c r="G56" s="45"/>
      <c r="H56" s="45"/>
      <c r="I56" s="45"/>
      <c r="J56" s="46"/>
    </row>
    <row r="57">
      <c r="A57" s="37" t="s">
        <v>100</v>
      </c>
      <c r="B57" s="44"/>
      <c r="C57" s="45"/>
      <c r="D57" s="45"/>
      <c r="E57" s="48" t="s">
        <v>948</v>
      </c>
      <c r="F57" s="45"/>
      <c r="G57" s="45"/>
      <c r="H57" s="45"/>
      <c r="I57" s="45"/>
      <c r="J57" s="46"/>
    </row>
    <row r="58">
      <c r="A58" s="37" t="s">
        <v>77</v>
      </c>
      <c r="B58" s="44"/>
      <c r="C58" s="45"/>
      <c r="D58" s="45"/>
      <c r="E58" s="47" t="s">
        <v>71</v>
      </c>
      <c r="F58" s="45"/>
      <c r="G58" s="45"/>
      <c r="H58" s="45"/>
      <c r="I58" s="45"/>
      <c r="J58" s="46"/>
    </row>
    <row r="59">
      <c r="A59" s="37" t="s">
        <v>69</v>
      </c>
      <c r="B59" s="37">
        <v>13</v>
      </c>
      <c r="C59" s="38" t="s">
        <v>966</v>
      </c>
      <c r="D59" s="37" t="s">
        <v>71</v>
      </c>
      <c r="E59" s="39" t="s">
        <v>967</v>
      </c>
      <c r="F59" s="40" t="s">
        <v>114</v>
      </c>
      <c r="G59" s="41">
        <v>14</v>
      </c>
      <c r="H59" s="42">
        <v>0</v>
      </c>
      <c r="I59" s="42">
        <f>ROUND(G59*H59,P4)</f>
        <v>0</v>
      </c>
      <c r="J59" s="37"/>
      <c r="O59" s="43">
        <f>I59*0.21</f>
        <v>0</v>
      </c>
      <c r="P59">
        <v>3</v>
      </c>
    </row>
    <row r="60">
      <c r="A60" s="37" t="s">
        <v>75</v>
      </c>
      <c r="B60" s="44"/>
      <c r="C60" s="45"/>
      <c r="D60" s="45"/>
      <c r="E60" s="47" t="s">
        <v>71</v>
      </c>
      <c r="F60" s="45"/>
      <c r="G60" s="45"/>
      <c r="H60" s="45"/>
      <c r="I60" s="45"/>
      <c r="J60" s="46"/>
    </row>
    <row r="61">
      <c r="A61" s="37" t="s">
        <v>100</v>
      </c>
      <c r="B61" s="44"/>
      <c r="C61" s="45"/>
      <c r="D61" s="45"/>
      <c r="E61" s="48" t="s">
        <v>968</v>
      </c>
      <c r="F61" s="45"/>
      <c r="G61" s="45"/>
      <c r="H61" s="45"/>
      <c r="I61" s="45"/>
      <c r="J61" s="46"/>
    </row>
    <row r="62">
      <c r="A62" s="37" t="s">
        <v>77</v>
      </c>
      <c r="B62" s="44"/>
      <c r="C62" s="45"/>
      <c r="D62" s="45"/>
      <c r="E62" s="47" t="s">
        <v>71</v>
      </c>
      <c r="F62" s="45"/>
      <c r="G62" s="45"/>
      <c r="H62" s="45"/>
      <c r="I62" s="45"/>
      <c r="J62" s="46"/>
    </row>
    <row r="63">
      <c r="A63" s="37" t="s">
        <v>69</v>
      </c>
      <c r="B63" s="37">
        <v>14</v>
      </c>
      <c r="C63" s="38" t="s">
        <v>969</v>
      </c>
      <c r="D63" s="37" t="s">
        <v>71</v>
      </c>
      <c r="E63" s="39" t="s">
        <v>970</v>
      </c>
      <c r="F63" s="40" t="s">
        <v>114</v>
      </c>
      <c r="G63" s="41">
        <v>4</v>
      </c>
      <c r="H63" s="42">
        <v>0</v>
      </c>
      <c r="I63" s="42">
        <f>ROUND(G63*H63,P4)</f>
        <v>0</v>
      </c>
      <c r="J63" s="37"/>
      <c r="O63" s="43">
        <f>I63*0.21</f>
        <v>0</v>
      </c>
      <c r="P63">
        <v>3</v>
      </c>
    </row>
    <row r="64">
      <c r="A64" s="37" t="s">
        <v>75</v>
      </c>
      <c r="B64" s="44"/>
      <c r="C64" s="45"/>
      <c r="D64" s="45"/>
      <c r="E64" s="47" t="s">
        <v>71</v>
      </c>
      <c r="F64" s="45"/>
      <c r="G64" s="45"/>
      <c r="H64" s="45"/>
      <c r="I64" s="45"/>
      <c r="J64" s="46"/>
    </row>
    <row r="65">
      <c r="A65" s="37" t="s">
        <v>100</v>
      </c>
      <c r="B65" s="44"/>
      <c r="C65" s="45"/>
      <c r="D65" s="45"/>
      <c r="E65" s="48" t="s">
        <v>957</v>
      </c>
      <c r="F65" s="45"/>
      <c r="G65" s="45"/>
      <c r="H65" s="45"/>
      <c r="I65" s="45"/>
      <c r="J65" s="46"/>
    </row>
    <row r="66">
      <c r="A66" s="37" t="s">
        <v>77</v>
      </c>
      <c r="B66" s="44"/>
      <c r="C66" s="45"/>
      <c r="D66" s="45"/>
      <c r="E66" s="47" t="s">
        <v>71</v>
      </c>
      <c r="F66" s="45"/>
      <c r="G66" s="45"/>
      <c r="H66" s="45"/>
      <c r="I66" s="45"/>
      <c r="J66" s="46"/>
    </row>
    <row r="67">
      <c r="A67" s="37" t="s">
        <v>69</v>
      </c>
      <c r="B67" s="37">
        <v>15</v>
      </c>
      <c r="C67" s="38" t="s">
        <v>971</v>
      </c>
      <c r="D67" s="37" t="s">
        <v>71</v>
      </c>
      <c r="E67" s="39" t="s">
        <v>972</v>
      </c>
      <c r="F67" s="40" t="s">
        <v>212</v>
      </c>
      <c r="G67" s="41">
        <v>1</v>
      </c>
      <c r="H67" s="42">
        <v>0</v>
      </c>
      <c r="I67" s="42">
        <f>ROUND(G67*H67,P4)</f>
        <v>0</v>
      </c>
      <c r="J67" s="37"/>
      <c r="O67" s="43">
        <f>I67*0.21</f>
        <v>0</v>
      </c>
      <c r="P67">
        <v>3</v>
      </c>
    </row>
    <row r="68">
      <c r="A68" s="37" t="s">
        <v>75</v>
      </c>
      <c r="B68" s="44"/>
      <c r="C68" s="45"/>
      <c r="D68" s="45"/>
      <c r="E68" s="47" t="s">
        <v>71</v>
      </c>
      <c r="F68" s="45"/>
      <c r="G68" s="45"/>
      <c r="H68" s="45"/>
      <c r="I68" s="45"/>
      <c r="J68" s="46"/>
    </row>
    <row r="69">
      <c r="A69" s="37" t="s">
        <v>100</v>
      </c>
      <c r="B69" s="44"/>
      <c r="C69" s="45"/>
      <c r="D69" s="45"/>
      <c r="E69" s="48" t="s">
        <v>973</v>
      </c>
      <c r="F69" s="45"/>
      <c r="G69" s="45"/>
      <c r="H69" s="45"/>
      <c r="I69" s="45"/>
      <c r="J69" s="46"/>
    </row>
    <row r="70">
      <c r="A70" s="37" t="s">
        <v>77</v>
      </c>
      <c r="B70" s="44"/>
      <c r="C70" s="45"/>
      <c r="D70" s="45"/>
      <c r="E70" s="47" t="s">
        <v>71</v>
      </c>
      <c r="F70" s="45"/>
      <c r="G70" s="45"/>
      <c r="H70" s="45"/>
      <c r="I70" s="45"/>
      <c r="J70" s="46"/>
    </row>
    <row r="71">
      <c r="A71" s="37" t="s">
        <v>69</v>
      </c>
      <c r="B71" s="37">
        <v>16</v>
      </c>
      <c r="C71" s="38" t="s">
        <v>974</v>
      </c>
      <c r="D71" s="37" t="s">
        <v>71</v>
      </c>
      <c r="E71" s="39" t="s">
        <v>975</v>
      </c>
      <c r="F71" s="40" t="s">
        <v>114</v>
      </c>
      <c r="G71" s="41">
        <v>16</v>
      </c>
      <c r="H71" s="42">
        <v>0</v>
      </c>
      <c r="I71" s="42">
        <f>ROUND(G71*H71,P4)</f>
        <v>0</v>
      </c>
      <c r="J71" s="37"/>
      <c r="O71" s="43">
        <f>I71*0.21</f>
        <v>0</v>
      </c>
      <c r="P71">
        <v>3</v>
      </c>
    </row>
    <row r="72">
      <c r="A72" s="37" t="s">
        <v>75</v>
      </c>
      <c r="B72" s="44"/>
      <c r="C72" s="45"/>
      <c r="D72" s="45"/>
      <c r="E72" s="47" t="s">
        <v>71</v>
      </c>
      <c r="F72" s="45"/>
      <c r="G72" s="45"/>
      <c r="H72" s="45"/>
      <c r="I72" s="45"/>
      <c r="J72" s="46"/>
    </row>
    <row r="73">
      <c r="A73" s="37" t="s">
        <v>100</v>
      </c>
      <c r="B73" s="44"/>
      <c r="C73" s="45"/>
      <c r="D73" s="45"/>
      <c r="E73" s="48" t="s">
        <v>976</v>
      </c>
      <c r="F73" s="45"/>
      <c r="G73" s="45"/>
      <c r="H73" s="45"/>
      <c r="I73" s="45"/>
      <c r="J73" s="46"/>
    </row>
    <row r="74">
      <c r="A74" s="37" t="s">
        <v>77</v>
      </c>
      <c r="B74" s="44"/>
      <c r="C74" s="45"/>
      <c r="D74" s="45"/>
      <c r="E74" s="47" t="s">
        <v>71</v>
      </c>
      <c r="F74" s="45"/>
      <c r="G74" s="45"/>
      <c r="H74" s="45"/>
      <c r="I74" s="45"/>
      <c r="J74" s="46"/>
    </row>
    <row r="75">
      <c r="A75" s="37" t="s">
        <v>69</v>
      </c>
      <c r="B75" s="37">
        <v>17</v>
      </c>
      <c r="C75" s="38" t="s">
        <v>977</v>
      </c>
      <c r="D75" s="37" t="s">
        <v>71</v>
      </c>
      <c r="E75" s="39" t="s">
        <v>978</v>
      </c>
      <c r="F75" s="40" t="s">
        <v>114</v>
      </c>
      <c r="G75" s="41">
        <v>2</v>
      </c>
      <c r="H75" s="42">
        <v>0</v>
      </c>
      <c r="I75" s="42">
        <f>ROUND(G75*H75,P4)</f>
        <v>0</v>
      </c>
      <c r="J75" s="37"/>
      <c r="O75" s="43">
        <f>I75*0.21</f>
        <v>0</v>
      </c>
      <c r="P75">
        <v>3</v>
      </c>
    </row>
    <row r="76">
      <c r="A76" s="37" t="s">
        <v>75</v>
      </c>
      <c r="B76" s="44"/>
      <c r="C76" s="45"/>
      <c r="D76" s="45"/>
      <c r="E76" s="47" t="s">
        <v>71</v>
      </c>
      <c r="F76" s="45"/>
      <c r="G76" s="45"/>
      <c r="H76" s="45"/>
      <c r="I76" s="45"/>
      <c r="J76" s="46"/>
    </row>
    <row r="77">
      <c r="A77" s="37" t="s">
        <v>100</v>
      </c>
      <c r="B77" s="44"/>
      <c r="C77" s="45"/>
      <c r="D77" s="45"/>
      <c r="E77" s="48" t="s">
        <v>948</v>
      </c>
      <c r="F77" s="45"/>
      <c r="G77" s="45"/>
      <c r="H77" s="45"/>
      <c r="I77" s="45"/>
      <c r="J77" s="46"/>
    </row>
    <row r="78">
      <c r="A78" s="37" t="s">
        <v>77</v>
      </c>
      <c r="B78" s="44"/>
      <c r="C78" s="45"/>
      <c r="D78" s="45"/>
      <c r="E78" s="47" t="s">
        <v>71</v>
      </c>
      <c r="F78" s="45"/>
      <c r="G78" s="45"/>
      <c r="H78" s="45"/>
      <c r="I78" s="45"/>
      <c r="J78" s="46"/>
    </row>
    <row r="79">
      <c r="A79" s="37" t="s">
        <v>69</v>
      </c>
      <c r="B79" s="37">
        <v>18</v>
      </c>
      <c r="C79" s="38" t="s">
        <v>979</v>
      </c>
      <c r="D79" s="37" t="s">
        <v>71</v>
      </c>
      <c r="E79" s="39" t="s">
        <v>980</v>
      </c>
      <c r="F79" s="40" t="s">
        <v>114</v>
      </c>
      <c r="G79" s="41">
        <v>2</v>
      </c>
      <c r="H79" s="42">
        <v>0</v>
      </c>
      <c r="I79" s="42">
        <f>ROUND(G79*H79,P4)</f>
        <v>0</v>
      </c>
      <c r="J79" s="37"/>
      <c r="O79" s="43">
        <f>I79*0.21</f>
        <v>0</v>
      </c>
      <c r="P79">
        <v>3</v>
      </c>
    </row>
    <row r="80">
      <c r="A80" s="37" t="s">
        <v>75</v>
      </c>
      <c r="B80" s="44"/>
      <c r="C80" s="45"/>
      <c r="D80" s="45"/>
      <c r="E80" s="47" t="s">
        <v>71</v>
      </c>
      <c r="F80" s="45"/>
      <c r="G80" s="45"/>
      <c r="H80" s="45"/>
      <c r="I80" s="45"/>
      <c r="J80" s="46"/>
    </row>
    <row r="81">
      <c r="A81" s="37" t="s">
        <v>100</v>
      </c>
      <c r="B81" s="44"/>
      <c r="C81" s="45"/>
      <c r="D81" s="45"/>
      <c r="E81" s="48" t="s">
        <v>948</v>
      </c>
      <c r="F81" s="45"/>
      <c r="G81" s="45"/>
      <c r="H81" s="45"/>
      <c r="I81" s="45"/>
      <c r="J81" s="46"/>
    </row>
    <row r="82">
      <c r="A82" s="37" t="s">
        <v>77</v>
      </c>
      <c r="B82" s="44"/>
      <c r="C82" s="45"/>
      <c r="D82" s="45"/>
      <c r="E82" s="47" t="s">
        <v>71</v>
      </c>
      <c r="F82" s="45"/>
      <c r="G82" s="45"/>
      <c r="H82" s="45"/>
      <c r="I82" s="45"/>
      <c r="J82" s="46"/>
    </row>
    <row r="83">
      <c r="A83" s="37" t="s">
        <v>69</v>
      </c>
      <c r="B83" s="37">
        <v>19</v>
      </c>
      <c r="C83" s="38" t="s">
        <v>981</v>
      </c>
      <c r="D83" s="37" t="s">
        <v>71</v>
      </c>
      <c r="E83" s="39" t="s">
        <v>982</v>
      </c>
      <c r="F83" s="40" t="s">
        <v>114</v>
      </c>
      <c r="G83" s="41">
        <v>4</v>
      </c>
      <c r="H83" s="42">
        <v>0</v>
      </c>
      <c r="I83" s="42">
        <f>ROUND(G83*H83,P4)</f>
        <v>0</v>
      </c>
      <c r="J83" s="37"/>
      <c r="O83" s="43">
        <f>I83*0.21</f>
        <v>0</v>
      </c>
      <c r="P83">
        <v>3</v>
      </c>
    </row>
    <row r="84">
      <c r="A84" s="37" t="s">
        <v>75</v>
      </c>
      <c r="B84" s="44"/>
      <c r="C84" s="45"/>
      <c r="D84" s="45"/>
      <c r="E84" s="47" t="s">
        <v>71</v>
      </c>
      <c r="F84" s="45"/>
      <c r="G84" s="45"/>
      <c r="H84" s="45"/>
      <c r="I84" s="45"/>
      <c r="J84" s="46"/>
    </row>
    <row r="85">
      <c r="A85" s="37" t="s">
        <v>100</v>
      </c>
      <c r="B85" s="44"/>
      <c r="C85" s="45"/>
      <c r="D85" s="45"/>
      <c r="E85" s="48" t="s">
        <v>957</v>
      </c>
      <c r="F85" s="45"/>
      <c r="G85" s="45"/>
      <c r="H85" s="45"/>
      <c r="I85" s="45"/>
      <c r="J85" s="46"/>
    </row>
    <row r="86">
      <c r="A86" s="37" t="s">
        <v>77</v>
      </c>
      <c r="B86" s="44"/>
      <c r="C86" s="45"/>
      <c r="D86" s="45"/>
      <c r="E86" s="47" t="s">
        <v>71</v>
      </c>
      <c r="F86" s="45"/>
      <c r="G86" s="45"/>
      <c r="H86" s="45"/>
      <c r="I86" s="45"/>
      <c r="J86" s="46"/>
    </row>
    <row r="87">
      <c r="A87" s="37" t="s">
        <v>69</v>
      </c>
      <c r="B87" s="37">
        <v>20</v>
      </c>
      <c r="C87" s="38" t="s">
        <v>983</v>
      </c>
      <c r="D87" s="37" t="s">
        <v>71</v>
      </c>
      <c r="E87" s="39" t="s">
        <v>984</v>
      </c>
      <c r="F87" s="40" t="s">
        <v>951</v>
      </c>
      <c r="G87" s="41">
        <v>4</v>
      </c>
      <c r="H87" s="42">
        <v>0</v>
      </c>
      <c r="I87" s="42">
        <f>ROUND(G87*H87,P4)</f>
        <v>0</v>
      </c>
      <c r="J87" s="37"/>
      <c r="O87" s="43">
        <f>I87*0.21</f>
        <v>0</v>
      </c>
      <c r="P87">
        <v>3</v>
      </c>
    </row>
    <row r="88">
      <c r="A88" s="37" t="s">
        <v>75</v>
      </c>
      <c r="B88" s="44"/>
      <c r="C88" s="45"/>
      <c r="D88" s="45"/>
      <c r="E88" s="47" t="s">
        <v>71</v>
      </c>
      <c r="F88" s="45"/>
      <c r="G88" s="45"/>
      <c r="H88" s="45"/>
      <c r="I88" s="45"/>
      <c r="J88" s="46"/>
    </row>
    <row r="89">
      <c r="A89" s="37" t="s">
        <v>100</v>
      </c>
      <c r="B89" s="44"/>
      <c r="C89" s="45"/>
      <c r="D89" s="45"/>
      <c r="E89" s="48" t="s">
        <v>957</v>
      </c>
      <c r="F89" s="45"/>
      <c r="G89" s="45"/>
      <c r="H89" s="45"/>
      <c r="I89" s="45"/>
      <c r="J89" s="46"/>
    </row>
    <row r="90">
      <c r="A90" s="37" t="s">
        <v>77</v>
      </c>
      <c r="B90" s="44"/>
      <c r="C90" s="45"/>
      <c r="D90" s="45"/>
      <c r="E90" s="47" t="s">
        <v>71</v>
      </c>
      <c r="F90" s="45"/>
      <c r="G90" s="45"/>
      <c r="H90" s="45"/>
      <c r="I90" s="45"/>
      <c r="J90" s="46"/>
    </row>
    <row r="91">
      <c r="A91" s="37" t="s">
        <v>69</v>
      </c>
      <c r="B91" s="37">
        <v>21</v>
      </c>
      <c r="C91" s="38" t="s">
        <v>985</v>
      </c>
      <c r="D91" s="37" t="s">
        <v>71</v>
      </c>
      <c r="E91" s="39" t="s">
        <v>986</v>
      </c>
      <c r="F91" s="40" t="s">
        <v>212</v>
      </c>
      <c r="G91" s="41">
        <v>3.5</v>
      </c>
      <c r="H91" s="42">
        <v>0</v>
      </c>
      <c r="I91" s="42">
        <f>ROUND(G91*H91,P4)</f>
        <v>0</v>
      </c>
      <c r="J91" s="37"/>
      <c r="O91" s="43">
        <f>I91*0.21</f>
        <v>0</v>
      </c>
      <c r="P91">
        <v>3</v>
      </c>
    </row>
    <row r="92">
      <c r="A92" s="37" t="s">
        <v>75</v>
      </c>
      <c r="B92" s="44"/>
      <c r="C92" s="45"/>
      <c r="D92" s="45"/>
      <c r="E92" s="47" t="s">
        <v>71</v>
      </c>
      <c r="F92" s="45"/>
      <c r="G92" s="45"/>
      <c r="H92" s="45"/>
      <c r="I92" s="45"/>
      <c r="J92" s="46"/>
    </row>
    <row r="93">
      <c r="A93" s="37" t="s">
        <v>100</v>
      </c>
      <c r="B93" s="44"/>
      <c r="C93" s="45"/>
      <c r="D93" s="45"/>
      <c r="E93" s="48" t="s">
        <v>987</v>
      </c>
      <c r="F93" s="45"/>
      <c r="G93" s="45"/>
      <c r="H93" s="45"/>
      <c r="I93" s="45"/>
      <c r="J93" s="46"/>
    </row>
    <row r="94">
      <c r="A94" s="37" t="s">
        <v>77</v>
      </c>
      <c r="B94" s="44"/>
      <c r="C94" s="45"/>
      <c r="D94" s="45"/>
      <c r="E94" s="47" t="s">
        <v>71</v>
      </c>
      <c r="F94" s="45"/>
      <c r="G94" s="45"/>
      <c r="H94" s="45"/>
      <c r="I94" s="45"/>
      <c r="J94" s="46"/>
    </row>
    <row r="95">
      <c r="A95" s="37" t="s">
        <v>69</v>
      </c>
      <c r="B95" s="37">
        <v>22</v>
      </c>
      <c r="C95" s="38" t="s">
        <v>988</v>
      </c>
      <c r="D95" s="37" t="s">
        <v>71</v>
      </c>
      <c r="E95" s="39" t="s">
        <v>989</v>
      </c>
      <c r="F95" s="40" t="s">
        <v>114</v>
      </c>
      <c r="G95" s="41">
        <v>4</v>
      </c>
      <c r="H95" s="42">
        <v>0</v>
      </c>
      <c r="I95" s="42">
        <f>ROUND(G95*H95,P4)</f>
        <v>0</v>
      </c>
      <c r="J95" s="37"/>
      <c r="O95" s="43">
        <f>I95*0.21</f>
        <v>0</v>
      </c>
      <c r="P95">
        <v>3</v>
      </c>
    </row>
    <row r="96">
      <c r="A96" s="37" t="s">
        <v>75</v>
      </c>
      <c r="B96" s="44"/>
      <c r="C96" s="45"/>
      <c r="D96" s="45"/>
      <c r="E96" s="47" t="s">
        <v>71</v>
      </c>
      <c r="F96" s="45"/>
      <c r="G96" s="45"/>
      <c r="H96" s="45"/>
      <c r="I96" s="45"/>
      <c r="J96" s="46"/>
    </row>
    <row r="97">
      <c r="A97" s="37" t="s">
        <v>100</v>
      </c>
      <c r="B97" s="44"/>
      <c r="C97" s="45"/>
      <c r="D97" s="45"/>
      <c r="E97" s="48" t="s">
        <v>957</v>
      </c>
      <c r="F97" s="45"/>
      <c r="G97" s="45"/>
      <c r="H97" s="45"/>
      <c r="I97" s="45"/>
      <c r="J97" s="46"/>
    </row>
    <row r="98">
      <c r="A98" s="37" t="s">
        <v>77</v>
      </c>
      <c r="B98" s="44"/>
      <c r="C98" s="45"/>
      <c r="D98" s="45"/>
      <c r="E98" s="47" t="s">
        <v>71</v>
      </c>
      <c r="F98" s="45"/>
      <c r="G98" s="45"/>
      <c r="H98" s="45"/>
      <c r="I98" s="45"/>
      <c r="J98" s="46"/>
    </row>
    <row r="99">
      <c r="A99" s="37" t="s">
        <v>69</v>
      </c>
      <c r="B99" s="37">
        <v>23</v>
      </c>
      <c r="C99" s="38" t="s">
        <v>990</v>
      </c>
      <c r="D99" s="37" t="s">
        <v>71</v>
      </c>
      <c r="E99" s="39" t="s">
        <v>991</v>
      </c>
      <c r="F99" s="40" t="s">
        <v>212</v>
      </c>
      <c r="G99" s="41">
        <v>5</v>
      </c>
      <c r="H99" s="42">
        <v>0</v>
      </c>
      <c r="I99" s="42">
        <f>ROUND(G99*H99,P4)</f>
        <v>0</v>
      </c>
      <c r="J99" s="37"/>
      <c r="O99" s="43">
        <f>I99*0.21</f>
        <v>0</v>
      </c>
      <c r="P99">
        <v>3</v>
      </c>
    </row>
    <row r="100">
      <c r="A100" s="37" t="s">
        <v>75</v>
      </c>
      <c r="B100" s="44"/>
      <c r="C100" s="45"/>
      <c r="D100" s="45"/>
      <c r="E100" s="47" t="s">
        <v>71</v>
      </c>
      <c r="F100" s="45"/>
      <c r="G100" s="45"/>
      <c r="H100" s="45"/>
      <c r="I100" s="45"/>
      <c r="J100" s="46"/>
    </row>
    <row r="101">
      <c r="A101" s="37" t="s">
        <v>100</v>
      </c>
      <c r="B101" s="44"/>
      <c r="C101" s="45"/>
      <c r="D101" s="45"/>
      <c r="E101" s="48" t="s">
        <v>992</v>
      </c>
      <c r="F101" s="45"/>
      <c r="G101" s="45"/>
      <c r="H101" s="45"/>
      <c r="I101" s="45"/>
      <c r="J101" s="46"/>
    </row>
    <row r="102">
      <c r="A102" s="37" t="s">
        <v>77</v>
      </c>
      <c r="B102" s="44"/>
      <c r="C102" s="45"/>
      <c r="D102" s="45"/>
      <c r="E102" s="47" t="s">
        <v>71</v>
      </c>
      <c r="F102" s="45"/>
      <c r="G102" s="45"/>
      <c r="H102" s="45"/>
      <c r="I102" s="45"/>
      <c r="J102" s="46"/>
    </row>
    <row r="103">
      <c r="A103" s="37" t="s">
        <v>69</v>
      </c>
      <c r="B103" s="37">
        <v>24</v>
      </c>
      <c r="C103" s="38" t="s">
        <v>993</v>
      </c>
      <c r="D103" s="37" t="s">
        <v>71</v>
      </c>
      <c r="E103" s="39" t="s">
        <v>994</v>
      </c>
      <c r="F103" s="40" t="s">
        <v>114</v>
      </c>
      <c r="G103" s="41">
        <v>4</v>
      </c>
      <c r="H103" s="42">
        <v>0</v>
      </c>
      <c r="I103" s="42">
        <f>ROUND(G103*H103,P4)</f>
        <v>0</v>
      </c>
      <c r="J103" s="37"/>
      <c r="O103" s="43">
        <f>I103*0.21</f>
        <v>0</v>
      </c>
      <c r="P103">
        <v>3</v>
      </c>
    </row>
    <row r="104">
      <c r="A104" s="37" t="s">
        <v>75</v>
      </c>
      <c r="B104" s="44"/>
      <c r="C104" s="45"/>
      <c r="D104" s="45"/>
      <c r="E104" s="47" t="s">
        <v>71</v>
      </c>
      <c r="F104" s="45"/>
      <c r="G104" s="45"/>
      <c r="H104" s="45"/>
      <c r="I104" s="45"/>
      <c r="J104" s="46"/>
    </row>
    <row r="105">
      <c r="A105" s="37" t="s">
        <v>100</v>
      </c>
      <c r="B105" s="44"/>
      <c r="C105" s="45"/>
      <c r="D105" s="45"/>
      <c r="E105" s="48" t="s">
        <v>957</v>
      </c>
      <c r="F105" s="45"/>
      <c r="G105" s="45"/>
      <c r="H105" s="45"/>
      <c r="I105" s="45"/>
      <c r="J105" s="46"/>
    </row>
    <row r="106">
      <c r="A106" s="37" t="s">
        <v>77</v>
      </c>
      <c r="B106" s="44"/>
      <c r="C106" s="45"/>
      <c r="D106" s="45"/>
      <c r="E106" s="47" t="s">
        <v>71</v>
      </c>
      <c r="F106" s="45"/>
      <c r="G106" s="45"/>
      <c r="H106" s="45"/>
      <c r="I106" s="45"/>
      <c r="J106" s="46"/>
    </row>
    <row r="107">
      <c r="A107" s="37" t="s">
        <v>69</v>
      </c>
      <c r="B107" s="37">
        <v>25</v>
      </c>
      <c r="C107" s="38" t="s">
        <v>995</v>
      </c>
      <c r="D107" s="37" t="s">
        <v>71</v>
      </c>
      <c r="E107" s="39" t="s">
        <v>996</v>
      </c>
      <c r="F107" s="40" t="s">
        <v>114</v>
      </c>
      <c r="G107" s="41">
        <v>4</v>
      </c>
      <c r="H107" s="42">
        <v>0</v>
      </c>
      <c r="I107" s="42">
        <f>ROUND(G107*H107,P4)</f>
        <v>0</v>
      </c>
      <c r="J107" s="37"/>
      <c r="O107" s="43">
        <f>I107*0.21</f>
        <v>0</v>
      </c>
      <c r="P107">
        <v>3</v>
      </c>
    </row>
    <row r="108">
      <c r="A108" s="37" t="s">
        <v>75</v>
      </c>
      <c r="B108" s="44"/>
      <c r="C108" s="45"/>
      <c r="D108" s="45"/>
      <c r="E108" s="47" t="s">
        <v>71</v>
      </c>
      <c r="F108" s="45"/>
      <c r="G108" s="45"/>
      <c r="H108" s="45"/>
      <c r="I108" s="45"/>
      <c r="J108" s="46"/>
    </row>
    <row r="109">
      <c r="A109" s="37" t="s">
        <v>100</v>
      </c>
      <c r="B109" s="44"/>
      <c r="C109" s="45"/>
      <c r="D109" s="45"/>
      <c r="E109" s="48" t="s">
        <v>957</v>
      </c>
      <c r="F109" s="45"/>
      <c r="G109" s="45"/>
      <c r="H109" s="45"/>
      <c r="I109" s="45"/>
      <c r="J109" s="46"/>
    </row>
    <row r="110">
      <c r="A110" s="37" t="s">
        <v>77</v>
      </c>
      <c r="B110" s="44"/>
      <c r="C110" s="45"/>
      <c r="D110" s="45"/>
      <c r="E110" s="47" t="s">
        <v>71</v>
      </c>
      <c r="F110" s="45"/>
      <c r="G110" s="45"/>
      <c r="H110" s="45"/>
      <c r="I110" s="45"/>
      <c r="J110" s="46"/>
    </row>
    <row r="111">
      <c r="A111" s="37" t="s">
        <v>69</v>
      </c>
      <c r="B111" s="37">
        <v>26</v>
      </c>
      <c r="C111" s="38" t="s">
        <v>997</v>
      </c>
      <c r="D111" s="37" t="s">
        <v>71</v>
      </c>
      <c r="E111" s="39" t="s">
        <v>998</v>
      </c>
      <c r="F111" s="40" t="s">
        <v>114</v>
      </c>
      <c r="G111" s="41">
        <v>2</v>
      </c>
      <c r="H111" s="42">
        <v>0</v>
      </c>
      <c r="I111" s="42">
        <f>ROUND(G111*H111,P4)</f>
        <v>0</v>
      </c>
      <c r="J111" s="37"/>
      <c r="O111" s="43">
        <f>I111*0.21</f>
        <v>0</v>
      </c>
      <c r="P111">
        <v>3</v>
      </c>
    </row>
    <row r="112">
      <c r="A112" s="37" t="s">
        <v>75</v>
      </c>
      <c r="B112" s="44"/>
      <c r="C112" s="45"/>
      <c r="D112" s="45"/>
      <c r="E112" s="47" t="s">
        <v>71</v>
      </c>
      <c r="F112" s="45"/>
      <c r="G112" s="45"/>
      <c r="H112" s="45"/>
      <c r="I112" s="45"/>
      <c r="J112" s="46"/>
    </row>
    <row r="113">
      <c r="A113" s="37" t="s">
        <v>100</v>
      </c>
      <c r="B113" s="44"/>
      <c r="C113" s="45"/>
      <c r="D113" s="45"/>
      <c r="E113" s="48" t="s">
        <v>948</v>
      </c>
      <c r="F113" s="45"/>
      <c r="G113" s="45"/>
      <c r="H113" s="45"/>
      <c r="I113" s="45"/>
      <c r="J113" s="46"/>
    </row>
    <row r="114">
      <c r="A114" s="37" t="s">
        <v>77</v>
      </c>
      <c r="B114" s="44"/>
      <c r="C114" s="45"/>
      <c r="D114" s="45"/>
      <c r="E114" s="47" t="s">
        <v>71</v>
      </c>
      <c r="F114" s="45"/>
      <c r="G114" s="45"/>
      <c r="H114" s="45"/>
      <c r="I114" s="45"/>
      <c r="J114" s="46"/>
    </row>
    <row r="115">
      <c r="A115" s="37" t="s">
        <v>69</v>
      </c>
      <c r="B115" s="37">
        <v>27</v>
      </c>
      <c r="C115" s="38" t="s">
        <v>999</v>
      </c>
      <c r="D115" s="37" t="s">
        <v>71</v>
      </c>
      <c r="E115" s="39" t="s">
        <v>1000</v>
      </c>
      <c r="F115" s="40" t="s">
        <v>212</v>
      </c>
      <c r="G115" s="41">
        <v>3.5</v>
      </c>
      <c r="H115" s="42">
        <v>0</v>
      </c>
      <c r="I115" s="42">
        <f>ROUND(G115*H115,P4)</f>
        <v>0</v>
      </c>
      <c r="J115" s="37"/>
      <c r="O115" s="43">
        <f>I115*0.21</f>
        <v>0</v>
      </c>
      <c r="P115">
        <v>3</v>
      </c>
    </row>
    <row r="116">
      <c r="A116" s="37" t="s">
        <v>75</v>
      </c>
      <c r="B116" s="44"/>
      <c r="C116" s="45"/>
      <c r="D116" s="45"/>
      <c r="E116" s="47" t="s">
        <v>71</v>
      </c>
      <c r="F116" s="45"/>
      <c r="G116" s="45"/>
      <c r="H116" s="45"/>
      <c r="I116" s="45"/>
      <c r="J116" s="46"/>
    </row>
    <row r="117">
      <c r="A117" s="37" t="s">
        <v>100</v>
      </c>
      <c r="B117" s="44"/>
      <c r="C117" s="45"/>
      <c r="D117" s="45"/>
      <c r="E117" s="48" t="s">
        <v>987</v>
      </c>
      <c r="F117" s="45"/>
      <c r="G117" s="45"/>
      <c r="H117" s="45"/>
      <c r="I117" s="45"/>
      <c r="J117" s="46"/>
    </row>
    <row r="118">
      <c r="A118" s="37" t="s">
        <v>77</v>
      </c>
      <c r="B118" s="44"/>
      <c r="C118" s="45"/>
      <c r="D118" s="45"/>
      <c r="E118" s="47" t="s">
        <v>71</v>
      </c>
      <c r="F118" s="45"/>
      <c r="G118" s="45"/>
      <c r="H118" s="45"/>
      <c r="I118" s="45"/>
      <c r="J118" s="46"/>
    </row>
    <row r="119">
      <c r="A119" s="37" t="s">
        <v>69</v>
      </c>
      <c r="B119" s="37">
        <v>28</v>
      </c>
      <c r="C119" s="38" t="s">
        <v>1001</v>
      </c>
      <c r="D119" s="37" t="s">
        <v>71</v>
      </c>
      <c r="E119" s="39" t="s">
        <v>1002</v>
      </c>
      <c r="F119" s="40" t="s">
        <v>212</v>
      </c>
      <c r="G119" s="41">
        <v>11</v>
      </c>
      <c r="H119" s="42">
        <v>0</v>
      </c>
      <c r="I119" s="42">
        <f>ROUND(G119*H119,P4)</f>
        <v>0</v>
      </c>
      <c r="J119" s="37"/>
      <c r="O119" s="43">
        <f>I119*0.21</f>
        <v>0</v>
      </c>
      <c r="P119">
        <v>3</v>
      </c>
    </row>
    <row r="120">
      <c r="A120" s="37" t="s">
        <v>75</v>
      </c>
      <c r="B120" s="44"/>
      <c r="C120" s="45"/>
      <c r="D120" s="45"/>
      <c r="E120" s="47" t="s">
        <v>71</v>
      </c>
      <c r="F120" s="45"/>
      <c r="G120" s="45"/>
      <c r="H120" s="45"/>
      <c r="I120" s="45"/>
      <c r="J120" s="46"/>
    </row>
    <row r="121">
      <c r="A121" s="37" t="s">
        <v>100</v>
      </c>
      <c r="B121" s="44"/>
      <c r="C121" s="45"/>
      <c r="D121" s="45"/>
      <c r="E121" s="48" t="s">
        <v>1003</v>
      </c>
      <c r="F121" s="45"/>
      <c r="G121" s="45"/>
      <c r="H121" s="45"/>
      <c r="I121" s="45"/>
      <c r="J121" s="46"/>
    </row>
    <row r="122">
      <c r="A122" s="37" t="s">
        <v>77</v>
      </c>
      <c r="B122" s="44"/>
      <c r="C122" s="45"/>
      <c r="D122" s="45"/>
      <c r="E122" s="47" t="s">
        <v>71</v>
      </c>
      <c r="F122" s="45"/>
      <c r="G122" s="45"/>
      <c r="H122" s="45"/>
      <c r="I122" s="45"/>
      <c r="J122" s="46"/>
    </row>
    <row r="123">
      <c r="A123" s="37" t="s">
        <v>69</v>
      </c>
      <c r="B123" s="37">
        <v>29</v>
      </c>
      <c r="C123" s="38" t="s">
        <v>1004</v>
      </c>
      <c r="D123" s="37" t="s">
        <v>71</v>
      </c>
      <c r="E123" s="39" t="s">
        <v>1005</v>
      </c>
      <c r="F123" s="40" t="s">
        <v>212</v>
      </c>
      <c r="G123" s="41">
        <v>52</v>
      </c>
      <c r="H123" s="42">
        <v>0</v>
      </c>
      <c r="I123" s="42">
        <f>ROUND(G123*H123,P4)</f>
        <v>0</v>
      </c>
      <c r="J123" s="37"/>
      <c r="O123" s="43">
        <f>I123*0.21</f>
        <v>0</v>
      </c>
      <c r="P123">
        <v>3</v>
      </c>
    </row>
    <row r="124">
      <c r="A124" s="37" t="s">
        <v>75</v>
      </c>
      <c r="B124" s="44"/>
      <c r="C124" s="45"/>
      <c r="D124" s="45"/>
      <c r="E124" s="47" t="s">
        <v>71</v>
      </c>
      <c r="F124" s="45"/>
      <c r="G124" s="45"/>
      <c r="H124" s="45"/>
      <c r="I124" s="45"/>
      <c r="J124" s="46"/>
    </row>
    <row r="125">
      <c r="A125" s="37" t="s">
        <v>100</v>
      </c>
      <c r="B125" s="44"/>
      <c r="C125" s="45"/>
      <c r="D125" s="45"/>
      <c r="E125" s="48" t="s">
        <v>945</v>
      </c>
      <c r="F125" s="45"/>
      <c r="G125" s="45"/>
      <c r="H125" s="45"/>
      <c r="I125" s="45"/>
      <c r="J125" s="46"/>
    </row>
    <row r="126">
      <c r="A126" s="37" t="s">
        <v>77</v>
      </c>
      <c r="B126" s="44"/>
      <c r="C126" s="45"/>
      <c r="D126" s="45"/>
      <c r="E126" s="47" t="s">
        <v>71</v>
      </c>
      <c r="F126" s="45"/>
      <c r="G126" s="45"/>
      <c r="H126" s="45"/>
      <c r="I126" s="45"/>
      <c r="J126" s="46"/>
    </row>
    <row r="127">
      <c r="A127" s="37" t="s">
        <v>69</v>
      </c>
      <c r="B127" s="37">
        <v>30</v>
      </c>
      <c r="C127" s="38" t="s">
        <v>1006</v>
      </c>
      <c r="D127" s="37" t="s">
        <v>71</v>
      </c>
      <c r="E127" s="39" t="s">
        <v>1007</v>
      </c>
      <c r="F127" s="40" t="s">
        <v>114</v>
      </c>
      <c r="G127" s="41">
        <v>2</v>
      </c>
      <c r="H127" s="42">
        <v>0</v>
      </c>
      <c r="I127" s="42">
        <f>ROUND(G127*H127,P4)</f>
        <v>0</v>
      </c>
      <c r="J127" s="37"/>
      <c r="O127" s="43">
        <f>I127*0.21</f>
        <v>0</v>
      </c>
      <c r="P127">
        <v>3</v>
      </c>
    </row>
    <row r="128">
      <c r="A128" s="37" t="s">
        <v>75</v>
      </c>
      <c r="B128" s="44"/>
      <c r="C128" s="45"/>
      <c r="D128" s="45"/>
      <c r="E128" s="47" t="s">
        <v>71</v>
      </c>
      <c r="F128" s="45"/>
      <c r="G128" s="45"/>
      <c r="H128" s="45"/>
      <c r="I128" s="45"/>
      <c r="J128" s="46"/>
    </row>
    <row r="129">
      <c r="A129" s="37" t="s">
        <v>100</v>
      </c>
      <c r="B129" s="44"/>
      <c r="C129" s="45"/>
      <c r="D129" s="45"/>
      <c r="E129" s="48" t="s">
        <v>948</v>
      </c>
      <c r="F129" s="45"/>
      <c r="G129" s="45"/>
      <c r="H129" s="45"/>
      <c r="I129" s="45"/>
      <c r="J129" s="46"/>
    </row>
    <row r="130">
      <c r="A130" s="37" t="s">
        <v>77</v>
      </c>
      <c r="B130" s="44"/>
      <c r="C130" s="45"/>
      <c r="D130" s="45"/>
      <c r="E130" s="47" t="s">
        <v>71</v>
      </c>
      <c r="F130" s="45"/>
      <c r="G130" s="45"/>
      <c r="H130" s="45"/>
      <c r="I130" s="45"/>
      <c r="J130" s="46"/>
    </row>
    <row r="131">
      <c r="A131" s="37" t="s">
        <v>69</v>
      </c>
      <c r="B131" s="37">
        <v>31</v>
      </c>
      <c r="C131" s="38" t="s">
        <v>1008</v>
      </c>
      <c r="D131" s="37" t="s">
        <v>71</v>
      </c>
      <c r="E131" s="39" t="s">
        <v>1009</v>
      </c>
      <c r="F131" s="40" t="s">
        <v>212</v>
      </c>
      <c r="G131" s="41">
        <v>11</v>
      </c>
      <c r="H131" s="42">
        <v>0</v>
      </c>
      <c r="I131" s="42">
        <f>ROUND(G131*H131,P4)</f>
        <v>0</v>
      </c>
      <c r="J131" s="37"/>
      <c r="O131" s="43">
        <f>I131*0.21</f>
        <v>0</v>
      </c>
      <c r="P131">
        <v>3</v>
      </c>
    </row>
    <row r="132">
      <c r="A132" s="37" t="s">
        <v>75</v>
      </c>
      <c r="B132" s="44"/>
      <c r="C132" s="45"/>
      <c r="D132" s="45"/>
      <c r="E132" s="47" t="s">
        <v>71</v>
      </c>
      <c r="F132" s="45"/>
      <c r="G132" s="45"/>
      <c r="H132" s="45"/>
      <c r="I132" s="45"/>
      <c r="J132" s="46"/>
    </row>
    <row r="133">
      <c r="A133" s="37" t="s">
        <v>100</v>
      </c>
      <c r="B133" s="44"/>
      <c r="C133" s="45"/>
      <c r="D133" s="45"/>
      <c r="E133" s="48" t="s">
        <v>1003</v>
      </c>
      <c r="F133" s="45"/>
      <c r="G133" s="45"/>
      <c r="H133" s="45"/>
      <c r="I133" s="45"/>
      <c r="J133" s="46"/>
    </row>
    <row r="134">
      <c r="A134" s="37" t="s">
        <v>77</v>
      </c>
      <c r="B134" s="44"/>
      <c r="C134" s="45"/>
      <c r="D134" s="45"/>
      <c r="E134" s="47" t="s">
        <v>71</v>
      </c>
      <c r="F134" s="45"/>
      <c r="G134" s="45"/>
      <c r="H134" s="45"/>
      <c r="I134" s="45"/>
      <c r="J134" s="46"/>
    </row>
    <row r="135">
      <c r="A135" s="37" t="s">
        <v>69</v>
      </c>
      <c r="B135" s="37">
        <v>32</v>
      </c>
      <c r="C135" s="38" t="s">
        <v>1010</v>
      </c>
      <c r="D135" s="37" t="s">
        <v>189</v>
      </c>
      <c r="E135" s="39" t="s">
        <v>1011</v>
      </c>
      <c r="F135" s="40" t="s">
        <v>960</v>
      </c>
      <c r="G135" s="41">
        <v>972.97199999999998</v>
      </c>
      <c r="H135" s="42">
        <v>0</v>
      </c>
      <c r="I135" s="42">
        <f>ROUND(G135*H135,P4)</f>
        <v>0</v>
      </c>
      <c r="J135" s="37"/>
      <c r="O135" s="43">
        <f>I135*0.21</f>
        <v>0</v>
      </c>
      <c r="P135">
        <v>3</v>
      </c>
    </row>
    <row r="136">
      <c r="A136" s="37" t="s">
        <v>75</v>
      </c>
      <c r="B136" s="44"/>
      <c r="C136" s="45"/>
      <c r="D136" s="45"/>
      <c r="E136" s="47" t="s">
        <v>71</v>
      </c>
      <c r="F136" s="45"/>
      <c r="G136" s="45"/>
      <c r="H136" s="45"/>
      <c r="I136" s="45"/>
      <c r="J136" s="46"/>
    </row>
    <row r="137">
      <c r="A137" s="37" t="s">
        <v>100</v>
      </c>
      <c r="B137" s="44"/>
      <c r="C137" s="45"/>
      <c r="D137" s="45"/>
      <c r="E137" s="48" t="s">
        <v>1012</v>
      </c>
      <c r="F137" s="45"/>
      <c r="G137" s="45"/>
      <c r="H137" s="45"/>
      <c r="I137" s="45"/>
      <c r="J137" s="46"/>
    </row>
    <row r="138">
      <c r="A138" s="37" t="s">
        <v>77</v>
      </c>
      <c r="B138" s="44"/>
      <c r="C138" s="45"/>
      <c r="D138" s="45"/>
      <c r="E138" s="47" t="s">
        <v>71</v>
      </c>
      <c r="F138" s="45"/>
      <c r="G138" s="45"/>
      <c r="H138" s="45"/>
      <c r="I138" s="45"/>
      <c r="J138" s="46"/>
    </row>
    <row r="139">
      <c r="A139" s="37" t="s">
        <v>69</v>
      </c>
      <c r="B139" s="37">
        <v>33</v>
      </c>
      <c r="C139" s="38" t="s">
        <v>1013</v>
      </c>
      <c r="D139" s="37" t="s">
        <v>71</v>
      </c>
      <c r="E139" s="39" t="s">
        <v>1014</v>
      </c>
      <c r="F139" s="40" t="s">
        <v>212</v>
      </c>
      <c r="G139" s="41">
        <v>47</v>
      </c>
      <c r="H139" s="42">
        <v>0</v>
      </c>
      <c r="I139" s="42">
        <f>ROUND(G139*H139,P4)</f>
        <v>0</v>
      </c>
      <c r="J139" s="37"/>
      <c r="O139" s="43">
        <f>I139*0.21</f>
        <v>0</v>
      </c>
      <c r="P139">
        <v>3</v>
      </c>
    </row>
    <row r="140">
      <c r="A140" s="37" t="s">
        <v>75</v>
      </c>
      <c r="B140" s="44"/>
      <c r="C140" s="45"/>
      <c r="D140" s="45"/>
      <c r="E140" s="47" t="s">
        <v>71</v>
      </c>
      <c r="F140" s="45"/>
      <c r="G140" s="45"/>
      <c r="H140" s="45"/>
      <c r="I140" s="45"/>
      <c r="J140" s="46"/>
    </row>
    <row r="141">
      <c r="A141" s="37" t="s">
        <v>100</v>
      </c>
      <c r="B141" s="44"/>
      <c r="C141" s="45"/>
      <c r="D141" s="45"/>
      <c r="E141" s="48" t="s">
        <v>1015</v>
      </c>
      <c r="F141" s="45"/>
      <c r="G141" s="45"/>
      <c r="H141" s="45"/>
      <c r="I141" s="45"/>
      <c r="J141" s="46"/>
    </row>
    <row r="142">
      <c r="A142" s="37" t="s">
        <v>77</v>
      </c>
      <c r="B142" s="44"/>
      <c r="C142" s="45"/>
      <c r="D142" s="45"/>
      <c r="E142" s="47" t="s">
        <v>71</v>
      </c>
      <c r="F142" s="45"/>
      <c r="G142" s="45"/>
      <c r="H142" s="45"/>
      <c r="I142" s="45"/>
      <c r="J142" s="46"/>
    </row>
    <row r="143">
      <c r="A143" s="31" t="s">
        <v>66</v>
      </c>
      <c r="B143" s="32"/>
      <c r="C143" s="33" t="s">
        <v>1016</v>
      </c>
      <c r="D143" s="34"/>
      <c r="E143" s="31" t="s">
        <v>1017</v>
      </c>
      <c r="F143" s="34"/>
      <c r="G143" s="34"/>
      <c r="H143" s="34"/>
      <c r="I143" s="35">
        <f>SUMIFS(I144:I219,A144:A219,"P")</f>
        <v>0</v>
      </c>
      <c r="J143" s="36"/>
    </row>
    <row r="144">
      <c r="A144" s="37" t="s">
        <v>69</v>
      </c>
      <c r="B144" s="37">
        <v>34</v>
      </c>
      <c r="C144" s="38" t="s">
        <v>1018</v>
      </c>
      <c r="D144" s="37" t="s">
        <v>71</v>
      </c>
      <c r="E144" s="39" t="s">
        <v>1019</v>
      </c>
      <c r="F144" s="40" t="s">
        <v>1020</v>
      </c>
      <c r="G144" s="41">
        <v>2</v>
      </c>
      <c r="H144" s="42">
        <v>0</v>
      </c>
      <c r="I144" s="42">
        <f>ROUND(G144*H144,P4)</f>
        <v>0</v>
      </c>
      <c r="J144" s="37"/>
      <c r="O144" s="43">
        <f>I144*0.21</f>
        <v>0</v>
      </c>
      <c r="P144">
        <v>3</v>
      </c>
    </row>
    <row r="145">
      <c r="A145" s="37" t="s">
        <v>75</v>
      </c>
      <c r="B145" s="44"/>
      <c r="C145" s="45"/>
      <c r="D145" s="45"/>
      <c r="E145" s="47" t="s">
        <v>71</v>
      </c>
      <c r="F145" s="45"/>
      <c r="G145" s="45"/>
      <c r="H145" s="45"/>
      <c r="I145" s="45"/>
      <c r="J145" s="46"/>
    </row>
    <row r="146">
      <c r="A146" s="37" t="s">
        <v>100</v>
      </c>
      <c r="B146" s="44"/>
      <c r="C146" s="45"/>
      <c r="D146" s="45"/>
      <c r="E146" s="48" t="s">
        <v>948</v>
      </c>
      <c r="F146" s="45"/>
      <c r="G146" s="45"/>
      <c r="H146" s="45"/>
      <c r="I146" s="45"/>
      <c r="J146" s="46"/>
    </row>
    <row r="147">
      <c r="A147" s="37" t="s">
        <v>77</v>
      </c>
      <c r="B147" s="44"/>
      <c r="C147" s="45"/>
      <c r="D147" s="45"/>
      <c r="E147" s="47" t="s">
        <v>71</v>
      </c>
      <c r="F147" s="45"/>
      <c r="G147" s="45"/>
      <c r="H147" s="45"/>
      <c r="I147" s="45"/>
      <c r="J147" s="46"/>
    </row>
    <row r="148">
      <c r="A148" s="37" t="s">
        <v>69</v>
      </c>
      <c r="B148" s="37">
        <v>35</v>
      </c>
      <c r="C148" s="38" t="s">
        <v>1021</v>
      </c>
      <c r="D148" s="37" t="s">
        <v>71</v>
      </c>
      <c r="E148" s="39" t="s">
        <v>1022</v>
      </c>
      <c r="F148" s="40" t="s">
        <v>114</v>
      </c>
      <c r="G148" s="41">
        <v>4</v>
      </c>
      <c r="H148" s="42">
        <v>0</v>
      </c>
      <c r="I148" s="42">
        <f>ROUND(G148*H148,P4)</f>
        <v>0</v>
      </c>
      <c r="J148" s="37"/>
      <c r="O148" s="43">
        <f>I148*0.21</f>
        <v>0</v>
      </c>
      <c r="P148">
        <v>3</v>
      </c>
    </row>
    <row r="149">
      <c r="A149" s="37" t="s">
        <v>75</v>
      </c>
      <c r="B149" s="44"/>
      <c r="C149" s="45"/>
      <c r="D149" s="45"/>
      <c r="E149" s="47" t="s">
        <v>71</v>
      </c>
      <c r="F149" s="45"/>
      <c r="G149" s="45"/>
      <c r="H149" s="45"/>
      <c r="I149" s="45"/>
      <c r="J149" s="46"/>
    </row>
    <row r="150">
      <c r="A150" s="37" t="s">
        <v>100</v>
      </c>
      <c r="B150" s="44"/>
      <c r="C150" s="45"/>
      <c r="D150" s="45"/>
      <c r="E150" s="48" t="s">
        <v>957</v>
      </c>
      <c r="F150" s="45"/>
      <c r="G150" s="45"/>
      <c r="H150" s="45"/>
      <c r="I150" s="45"/>
      <c r="J150" s="46"/>
    </row>
    <row r="151">
      <c r="A151" s="37" t="s">
        <v>77</v>
      </c>
      <c r="B151" s="44"/>
      <c r="C151" s="45"/>
      <c r="D151" s="45"/>
      <c r="E151" s="47" t="s">
        <v>71</v>
      </c>
      <c r="F151" s="45"/>
      <c r="G151" s="45"/>
      <c r="H151" s="45"/>
      <c r="I151" s="45"/>
      <c r="J151" s="46"/>
    </row>
    <row r="152">
      <c r="A152" s="37" t="s">
        <v>69</v>
      </c>
      <c r="B152" s="37">
        <v>36</v>
      </c>
      <c r="C152" s="38" t="s">
        <v>1023</v>
      </c>
      <c r="D152" s="37" t="s">
        <v>71</v>
      </c>
      <c r="E152" s="39" t="s">
        <v>1024</v>
      </c>
      <c r="F152" s="40" t="s">
        <v>114</v>
      </c>
      <c r="G152" s="41">
        <v>2</v>
      </c>
      <c r="H152" s="42">
        <v>0</v>
      </c>
      <c r="I152" s="42">
        <f>ROUND(G152*H152,P4)</f>
        <v>0</v>
      </c>
      <c r="J152" s="37"/>
      <c r="O152" s="43">
        <f>I152*0.21</f>
        <v>0</v>
      </c>
      <c r="P152">
        <v>3</v>
      </c>
    </row>
    <row r="153">
      <c r="A153" s="37" t="s">
        <v>75</v>
      </c>
      <c r="B153" s="44"/>
      <c r="C153" s="45"/>
      <c r="D153" s="45"/>
      <c r="E153" s="47" t="s">
        <v>71</v>
      </c>
      <c r="F153" s="45"/>
      <c r="G153" s="45"/>
      <c r="H153" s="45"/>
      <c r="I153" s="45"/>
      <c r="J153" s="46"/>
    </row>
    <row r="154">
      <c r="A154" s="37" t="s">
        <v>100</v>
      </c>
      <c r="B154" s="44"/>
      <c r="C154" s="45"/>
      <c r="D154" s="45"/>
      <c r="E154" s="48" t="s">
        <v>948</v>
      </c>
      <c r="F154" s="45"/>
      <c r="G154" s="45"/>
      <c r="H154" s="45"/>
      <c r="I154" s="45"/>
      <c r="J154" s="46"/>
    </row>
    <row r="155">
      <c r="A155" s="37" t="s">
        <v>77</v>
      </c>
      <c r="B155" s="44"/>
      <c r="C155" s="45"/>
      <c r="D155" s="45"/>
      <c r="E155" s="47" t="s">
        <v>71</v>
      </c>
      <c r="F155" s="45"/>
      <c r="G155" s="45"/>
      <c r="H155" s="45"/>
      <c r="I155" s="45"/>
      <c r="J155" s="46"/>
    </row>
    <row r="156">
      <c r="A156" s="37" t="s">
        <v>69</v>
      </c>
      <c r="B156" s="37">
        <v>37</v>
      </c>
      <c r="C156" s="38" t="s">
        <v>1025</v>
      </c>
      <c r="D156" s="37" t="s">
        <v>71</v>
      </c>
      <c r="E156" s="39" t="s">
        <v>1026</v>
      </c>
      <c r="F156" s="40" t="s">
        <v>114</v>
      </c>
      <c r="G156" s="41">
        <v>3</v>
      </c>
      <c r="H156" s="42">
        <v>0</v>
      </c>
      <c r="I156" s="42">
        <f>ROUND(G156*H156,P4)</f>
        <v>0</v>
      </c>
      <c r="J156" s="37"/>
      <c r="O156" s="43">
        <f>I156*0.21</f>
        <v>0</v>
      </c>
      <c r="P156">
        <v>3</v>
      </c>
    </row>
    <row r="157">
      <c r="A157" s="37" t="s">
        <v>75</v>
      </c>
      <c r="B157" s="44"/>
      <c r="C157" s="45"/>
      <c r="D157" s="45"/>
      <c r="E157" s="47" t="s">
        <v>71</v>
      </c>
      <c r="F157" s="45"/>
      <c r="G157" s="45"/>
      <c r="H157" s="45"/>
      <c r="I157" s="45"/>
      <c r="J157" s="46"/>
    </row>
    <row r="158">
      <c r="A158" s="37" t="s">
        <v>100</v>
      </c>
      <c r="B158" s="44"/>
      <c r="C158" s="45"/>
      <c r="D158" s="45"/>
      <c r="E158" s="48" t="s">
        <v>1027</v>
      </c>
      <c r="F158" s="45"/>
      <c r="G158" s="45"/>
      <c r="H158" s="45"/>
      <c r="I158" s="45"/>
      <c r="J158" s="46"/>
    </row>
    <row r="159">
      <c r="A159" s="37" t="s">
        <v>77</v>
      </c>
      <c r="B159" s="44"/>
      <c r="C159" s="45"/>
      <c r="D159" s="45"/>
      <c r="E159" s="47" t="s">
        <v>71</v>
      </c>
      <c r="F159" s="45"/>
      <c r="G159" s="45"/>
      <c r="H159" s="45"/>
      <c r="I159" s="45"/>
      <c r="J159" s="46"/>
    </row>
    <row r="160">
      <c r="A160" s="37" t="s">
        <v>69</v>
      </c>
      <c r="B160" s="37">
        <v>38</v>
      </c>
      <c r="C160" s="38" t="s">
        <v>1028</v>
      </c>
      <c r="D160" s="37" t="s">
        <v>71</v>
      </c>
      <c r="E160" s="39" t="s">
        <v>1029</v>
      </c>
      <c r="F160" s="40" t="s">
        <v>114</v>
      </c>
      <c r="G160" s="41">
        <v>4</v>
      </c>
      <c r="H160" s="42">
        <v>0</v>
      </c>
      <c r="I160" s="42">
        <f>ROUND(G160*H160,P4)</f>
        <v>0</v>
      </c>
      <c r="J160" s="37"/>
      <c r="O160" s="43">
        <f>I160*0.21</f>
        <v>0</v>
      </c>
      <c r="P160">
        <v>3</v>
      </c>
    </row>
    <row r="161">
      <c r="A161" s="37" t="s">
        <v>75</v>
      </c>
      <c r="B161" s="44"/>
      <c r="C161" s="45"/>
      <c r="D161" s="45"/>
      <c r="E161" s="47" t="s">
        <v>71</v>
      </c>
      <c r="F161" s="45"/>
      <c r="G161" s="45"/>
      <c r="H161" s="45"/>
      <c r="I161" s="45"/>
      <c r="J161" s="46"/>
    </row>
    <row r="162">
      <c r="A162" s="37" t="s">
        <v>100</v>
      </c>
      <c r="B162" s="44"/>
      <c r="C162" s="45"/>
      <c r="D162" s="45"/>
      <c r="E162" s="48" t="s">
        <v>957</v>
      </c>
      <c r="F162" s="45"/>
      <c r="G162" s="45"/>
      <c r="H162" s="45"/>
      <c r="I162" s="45"/>
      <c r="J162" s="46"/>
    </row>
    <row r="163">
      <c r="A163" s="37" t="s">
        <v>77</v>
      </c>
      <c r="B163" s="44"/>
      <c r="C163" s="45"/>
      <c r="D163" s="45"/>
      <c r="E163" s="47" t="s">
        <v>71</v>
      </c>
      <c r="F163" s="45"/>
      <c r="G163" s="45"/>
      <c r="H163" s="45"/>
      <c r="I163" s="45"/>
      <c r="J163" s="46"/>
    </row>
    <row r="164">
      <c r="A164" s="37" t="s">
        <v>69</v>
      </c>
      <c r="B164" s="37">
        <v>39</v>
      </c>
      <c r="C164" s="38" t="s">
        <v>1030</v>
      </c>
      <c r="D164" s="37" t="s">
        <v>71</v>
      </c>
      <c r="E164" s="39" t="s">
        <v>1031</v>
      </c>
      <c r="F164" s="40" t="s">
        <v>114</v>
      </c>
      <c r="G164" s="41">
        <v>3</v>
      </c>
      <c r="H164" s="42">
        <v>0</v>
      </c>
      <c r="I164" s="42">
        <f>ROUND(G164*H164,P4)</f>
        <v>0</v>
      </c>
      <c r="J164" s="37"/>
      <c r="O164" s="43">
        <f>I164*0.21</f>
        <v>0</v>
      </c>
      <c r="P164">
        <v>3</v>
      </c>
    </row>
    <row r="165">
      <c r="A165" s="37" t="s">
        <v>75</v>
      </c>
      <c r="B165" s="44"/>
      <c r="C165" s="45"/>
      <c r="D165" s="45"/>
      <c r="E165" s="47" t="s">
        <v>71</v>
      </c>
      <c r="F165" s="45"/>
      <c r="G165" s="45"/>
      <c r="H165" s="45"/>
      <c r="I165" s="45"/>
      <c r="J165" s="46"/>
    </row>
    <row r="166">
      <c r="A166" s="37" t="s">
        <v>100</v>
      </c>
      <c r="B166" s="44"/>
      <c r="C166" s="45"/>
      <c r="D166" s="45"/>
      <c r="E166" s="48" t="s">
        <v>1027</v>
      </c>
      <c r="F166" s="45"/>
      <c r="G166" s="45"/>
      <c r="H166" s="45"/>
      <c r="I166" s="45"/>
      <c r="J166" s="46"/>
    </row>
    <row r="167">
      <c r="A167" s="37" t="s">
        <v>77</v>
      </c>
      <c r="B167" s="44"/>
      <c r="C167" s="45"/>
      <c r="D167" s="45"/>
      <c r="E167" s="47" t="s">
        <v>71</v>
      </c>
      <c r="F167" s="45"/>
      <c r="G167" s="45"/>
      <c r="H167" s="45"/>
      <c r="I167" s="45"/>
      <c r="J167" s="46"/>
    </row>
    <row r="168">
      <c r="A168" s="37" t="s">
        <v>69</v>
      </c>
      <c r="B168" s="37">
        <v>40</v>
      </c>
      <c r="C168" s="38" t="s">
        <v>1032</v>
      </c>
      <c r="D168" s="37" t="s">
        <v>71</v>
      </c>
      <c r="E168" s="39" t="s">
        <v>1033</v>
      </c>
      <c r="F168" s="40" t="s">
        <v>114</v>
      </c>
      <c r="G168" s="41">
        <v>8</v>
      </c>
      <c r="H168" s="42">
        <v>0</v>
      </c>
      <c r="I168" s="42">
        <f>ROUND(G168*H168,P4)</f>
        <v>0</v>
      </c>
      <c r="J168" s="37"/>
      <c r="O168" s="43">
        <f>I168*0.21</f>
        <v>0</v>
      </c>
      <c r="P168">
        <v>3</v>
      </c>
    </row>
    <row r="169">
      <c r="A169" s="37" t="s">
        <v>75</v>
      </c>
      <c r="B169" s="44"/>
      <c r="C169" s="45"/>
      <c r="D169" s="45"/>
      <c r="E169" s="47" t="s">
        <v>71</v>
      </c>
      <c r="F169" s="45"/>
      <c r="G169" s="45"/>
      <c r="H169" s="45"/>
      <c r="I169" s="45"/>
      <c r="J169" s="46"/>
    </row>
    <row r="170">
      <c r="A170" s="37" t="s">
        <v>100</v>
      </c>
      <c r="B170" s="44"/>
      <c r="C170" s="45"/>
      <c r="D170" s="45"/>
      <c r="E170" s="48" t="s">
        <v>1034</v>
      </c>
      <c r="F170" s="45"/>
      <c r="G170" s="45"/>
      <c r="H170" s="45"/>
      <c r="I170" s="45"/>
      <c r="J170" s="46"/>
    </row>
    <row r="171">
      <c r="A171" s="37" t="s">
        <v>77</v>
      </c>
      <c r="B171" s="44"/>
      <c r="C171" s="45"/>
      <c r="D171" s="45"/>
      <c r="E171" s="47" t="s">
        <v>71</v>
      </c>
      <c r="F171" s="45"/>
      <c r="G171" s="45"/>
      <c r="H171" s="45"/>
      <c r="I171" s="45"/>
      <c r="J171" s="46"/>
    </row>
    <row r="172">
      <c r="A172" s="37" t="s">
        <v>69</v>
      </c>
      <c r="B172" s="37">
        <v>41</v>
      </c>
      <c r="C172" s="38" t="s">
        <v>1035</v>
      </c>
      <c r="D172" s="37" t="s">
        <v>71</v>
      </c>
      <c r="E172" s="39" t="s">
        <v>1036</v>
      </c>
      <c r="F172" s="40" t="s">
        <v>960</v>
      </c>
      <c r="G172" s="41">
        <v>12800.530000000001</v>
      </c>
      <c r="H172" s="42">
        <v>0</v>
      </c>
      <c r="I172" s="42">
        <f>ROUND(G172*H172,P4)</f>
        <v>0</v>
      </c>
      <c r="J172" s="37"/>
      <c r="O172" s="43">
        <f>I172*0.21</f>
        <v>0</v>
      </c>
      <c r="P172">
        <v>3</v>
      </c>
    </row>
    <row r="173">
      <c r="A173" s="37" t="s">
        <v>75</v>
      </c>
      <c r="B173" s="44"/>
      <c r="C173" s="45"/>
      <c r="D173" s="45"/>
      <c r="E173" s="47" t="s">
        <v>71</v>
      </c>
      <c r="F173" s="45"/>
      <c r="G173" s="45"/>
      <c r="H173" s="45"/>
      <c r="I173" s="45"/>
      <c r="J173" s="46"/>
    </row>
    <row r="174">
      <c r="A174" s="37" t="s">
        <v>100</v>
      </c>
      <c r="B174" s="44"/>
      <c r="C174" s="45"/>
      <c r="D174" s="45"/>
      <c r="E174" s="48" t="s">
        <v>1037</v>
      </c>
      <c r="F174" s="45"/>
      <c r="G174" s="45"/>
      <c r="H174" s="45"/>
      <c r="I174" s="45"/>
      <c r="J174" s="46"/>
    </row>
    <row r="175">
      <c r="A175" s="37" t="s">
        <v>77</v>
      </c>
      <c r="B175" s="44"/>
      <c r="C175" s="45"/>
      <c r="D175" s="45"/>
      <c r="E175" s="47" t="s">
        <v>71</v>
      </c>
      <c r="F175" s="45"/>
      <c r="G175" s="45"/>
      <c r="H175" s="45"/>
      <c r="I175" s="45"/>
      <c r="J175" s="46"/>
    </row>
    <row r="176">
      <c r="A176" s="37" t="s">
        <v>69</v>
      </c>
      <c r="B176" s="37">
        <v>42</v>
      </c>
      <c r="C176" s="38" t="s">
        <v>1038</v>
      </c>
      <c r="D176" s="37" t="s">
        <v>71</v>
      </c>
      <c r="E176" s="39" t="s">
        <v>1039</v>
      </c>
      <c r="F176" s="40" t="s">
        <v>114</v>
      </c>
      <c r="G176" s="41">
        <v>2</v>
      </c>
      <c r="H176" s="42">
        <v>0</v>
      </c>
      <c r="I176" s="42">
        <f>ROUND(G176*H176,P4)</f>
        <v>0</v>
      </c>
      <c r="J176" s="37"/>
      <c r="O176" s="43">
        <f>I176*0.21</f>
        <v>0</v>
      </c>
      <c r="P176">
        <v>3</v>
      </c>
    </row>
    <row r="177">
      <c r="A177" s="37" t="s">
        <v>75</v>
      </c>
      <c r="B177" s="44"/>
      <c r="C177" s="45"/>
      <c r="D177" s="45"/>
      <c r="E177" s="47" t="s">
        <v>71</v>
      </c>
      <c r="F177" s="45"/>
      <c r="G177" s="45"/>
      <c r="H177" s="45"/>
      <c r="I177" s="45"/>
      <c r="J177" s="46"/>
    </row>
    <row r="178">
      <c r="A178" s="37" t="s">
        <v>100</v>
      </c>
      <c r="B178" s="44"/>
      <c r="C178" s="45"/>
      <c r="D178" s="45"/>
      <c r="E178" s="48" t="s">
        <v>948</v>
      </c>
      <c r="F178" s="45"/>
      <c r="G178" s="45"/>
      <c r="H178" s="45"/>
      <c r="I178" s="45"/>
      <c r="J178" s="46"/>
    </row>
    <row r="179">
      <c r="A179" s="37" t="s">
        <v>77</v>
      </c>
      <c r="B179" s="44"/>
      <c r="C179" s="45"/>
      <c r="D179" s="45"/>
      <c r="E179" s="47" t="s">
        <v>71</v>
      </c>
      <c r="F179" s="45"/>
      <c r="G179" s="45"/>
      <c r="H179" s="45"/>
      <c r="I179" s="45"/>
      <c r="J179" s="46"/>
    </row>
    <row r="180">
      <c r="A180" s="37" t="s">
        <v>69</v>
      </c>
      <c r="B180" s="37">
        <v>43</v>
      </c>
      <c r="C180" s="38" t="s">
        <v>1040</v>
      </c>
      <c r="D180" s="37" t="s">
        <v>71</v>
      </c>
      <c r="E180" s="39" t="s">
        <v>1041</v>
      </c>
      <c r="F180" s="40" t="s">
        <v>114</v>
      </c>
      <c r="G180" s="41">
        <v>8</v>
      </c>
      <c r="H180" s="42">
        <v>0</v>
      </c>
      <c r="I180" s="42">
        <f>ROUND(G180*H180,P4)</f>
        <v>0</v>
      </c>
      <c r="J180" s="37"/>
      <c r="O180" s="43">
        <f>I180*0.21</f>
        <v>0</v>
      </c>
      <c r="P180">
        <v>3</v>
      </c>
    </row>
    <row r="181">
      <c r="A181" s="37" t="s">
        <v>75</v>
      </c>
      <c r="B181" s="44"/>
      <c r="C181" s="45"/>
      <c r="D181" s="45"/>
      <c r="E181" s="47" t="s">
        <v>71</v>
      </c>
      <c r="F181" s="45"/>
      <c r="G181" s="45"/>
      <c r="H181" s="45"/>
      <c r="I181" s="45"/>
      <c r="J181" s="46"/>
    </row>
    <row r="182">
      <c r="A182" s="37" t="s">
        <v>100</v>
      </c>
      <c r="B182" s="44"/>
      <c r="C182" s="45"/>
      <c r="D182" s="45"/>
      <c r="E182" s="48" t="s">
        <v>1034</v>
      </c>
      <c r="F182" s="45"/>
      <c r="G182" s="45"/>
      <c r="H182" s="45"/>
      <c r="I182" s="45"/>
      <c r="J182" s="46"/>
    </row>
    <row r="183">
      <c r="A183" s="37" t="s">
        <v>77</v>
      </c>
      <c r="B183" s="44"/>
      <c r="C183" s="45"/>
      <c r="D183" s="45"/>
      <c r="E183" s="47" t="s">
        <v>71</v>
      </c>
      <c r="F183" s="45"/>
      <c r="G183" s="45"/>
      <c r="H183" s="45"/>
      <c r="I183" s="45"/>
      <c r="J183" s="46"/>
    </row>
    <row r="184">
      <c r="A184" s="37" t="s">
        <v>69</v>
      </c>
      <c r="B184" s="37">
        <v>44</v>
      </c>
      <c r="C184" s="38" t="s">
        <v>1042</v>
      </c>
      <c r="D184" s="37" t="s">
        <v>71</v>
      </c>
      <c r="E184" s="39" t="s">
        <v>1043</v>
      </c>
      <c r="F184" s="40" t="s">
        <v>114</v>
      </c>
      <c r="G184" s="41">
        <v>4</v>
      </c>
      <c r="H184" s="42">
        <v>0</v>
      </c>
      <c r="I184" s="42">
        <f>ROUND(G184*H184,P4)</f>
        <v>0</v>
      </c>
      <c r="J184" s="37"/>
      <c r="O184" s="43">
        <f>I184*0.21</f>
        <v>0</v>
      </c>
      <c r="P184">
        <v>3</v>
      </c>
    </row>
    <row r="185">
      <c r="A185" s="37" t="s">
        <v>75</v>
      </c>
      <c r="B185" s="44"/>
      <c r="C185" s="45"/>
      <c r="D185" s="45"/>
      <c r="E185" s="47" t="s">
        <v>71</v>
      </c>
      <c r="F185" s="45"/>
      <c r="G185" s="45"/>
      <c r="H185" s="45"/>
      <c r="I185" s="45"/>
      <c r="J185" s="46"/>
    </row>
    <row r="186">
      <c r="A186" s="37" t="s">
        <v>100</v>
      </c>
      <c r="B186" s="44"/>
      <c r="C186" s="45"/>
      <c r="D186" s="45"/>
      <c r="E186" s="48" t="s">
        <v>957</v>
      </c>
      <c r="F186" s="45"/>
      <c r="G186" s="45"/>
      <c r="H186" s="45"/>
      <c r="I186" s="45"/>
      <c r="J186" s="46"/>
    </row>
    <row r="187">
      <c r="A187" s="37" t="s">
        <v>77</v>
      </c>
      <c r="B187" s="44"/>
      <c r="C187" s="45"/>
      <c r="D187" s="45"/>
      <c r="E187" s="47" t="s">
        <v>71</v>
      </c>
      <c r="F187" s="45"/>
      <c r="G187" s="45"/>
      <c r="H187" s="45"/>
      <c r="I187" s="45"/>
      <c r="J187" s="46"/>
    </row>
    <row r="188">
      <c r="A188" s="37" t="s">
        <v>69</v>
      </c>
      <c r="B188" s="37">
        <v>45</v>
      </c>
      <c r="C188" s="38" t="s">
        <v>1044</v>
      </c>
      <c r="D188" s="37" t="s">
        <v>71</v>
      </c>
      <c r="E188" s="39" t="s">
        <v>1045</v>
      </c>
      <c r="F188" s="40" t="s">
        <v>114</v>
      </c>
      <c r="G188" s="41">
        <v>2</v>
      </c>
      <c r="H188" s="42">
        <v>0</v>
      </c>
      <c r="I188" s="42">
        <f>ROUND(G188*H188,P4)</f>
        <v>0</v>
      </c>
      <c r="J188" s="37"/>
      <c r="O188" s="43">
        <f>I188*0.21</f>
        <v>0</v>
      </c>
      <c r="P188">
        <v>3</v>
      </c>
    </row>
    <row r="189">
      <c r="A189" s="37" t="s">
        <v>75</v>
      </c>
      <c r="B189" s="44"/>
      <c r="C189" s="45"/>
      <c r="D189" s="45"/>
      <c r="E189" s="47" t="s">
        <v>71</v>
      </c>
      <c r="F189" s="45"/>
      <c r="G189" s="45"/>
      <c r="H189" s="45"/>
      <c r="I189" s="45"/>
      <c r="J189" s="46"/>
    </row>
    <row r="190">
      <c r="A190" s="37" t="s">
        <v>100</v>
      </c>
      <c r="B190" s="44"/>
      <c r="C190" s="45"/>
      <c r="D190" s="45"/>
      <c r="E190" s="48" t="s">
        <v>948</v>
      </c>
      <c r="F190" s="45"/>
      <c r="G190" s="45"/>
      <c r="H190" s="45"/>
      <c r="I190" s="45"/>
      <c r="J190" s="46"/>
    </row>
    <row r="191">
      <c r="A191" s="37" t="s">
        <v>77</v>
      </c>
      <c r="B191" s="44"/>
      <c r="C191" s="45"/>
      <c r="D191" s="45"/>
      <c r="E191" s="47" t="s">
        <v>71</v>
      </c>
      <c r="F191" s="45"/>
      <c r="G191" s="45"/>
      <c r="H191" s="45"/>
      <c r="I191" s="45"/>
      <c r="J191" s="46"/>
    </row>
    <row r="192">
      <c r="A192" s="37" t="s">
        <v>69</v>
      </c>
      <c r="B192" s="37">
        <v>46</v>
      </c>
      <c r="C192" s="38" t="s">
        <v>1046</v>
      </c>
      <c r="D192" s="37" t="s">
        <v>71</v>
      </c>
      <c r="E192" s="39" t="s">
        <v>1047</v>
      </c>
      <c r="F192" s="40" t="s">
        <v>114</v>
      </c>
      <c r="G192" s="41">
        <v>4</v>
      </c>
      <c r="H192" s="42">
        <v>0</v>
      </c>
      <c r="I192" s="42">
        <f>ROUND(G192*H192,P4)</f>
        <v>0</v>
      </c>
      <c r="J192" s="37"/>
      <c r="O192" s="43">
        <f>I192*0.21</f>
        <v>0</v>
      </c>
      <c r="P192">
        <v>3</v>
      </c>
    </row>
    <row r="193">
      <c r="A193" s="37" t="s">
        <v>75</v>
      </c>
      <c r="B193" s="44"/>
      <c r="C193" s="45"/>
      <c r="D193" s="45"/>
      <c r="E193" s="47" t="s">
        <v>71</v>
      </c>
      <c r="F193" s="45"/>
      <c r="G193" s="45"/>
      <c r="H193" s="45"/>
      <c r="I193" s="45"/>
      <c r="J193" s="46"/>
    </row>
    <row r="194">
      <c r="A194" s="37" t="s">
        <v>100</v>
      </c>
      <c r="B194" s="44"/>
      <c r="C194" s="45"/>
      <c r="D194" s="45"/>
      <c r="E194" s="48" t="s">
        <v>957</v>
      </c>
      <c r="F194" s="45"/>
      <c r="G194" s="45"/>
      <c r="H194" s="45"/>
      <c r="I194" s="45"/>
      <c r="J194" s="46"/>
    </row>
    <row r="195">
      <c r="A195" s="37" t="s">
        <v>77</v>
      </c>
      <c r="B195" s="44"/>
      <c r="C195" s="45"/>
      <c r="D195" s="45"/>
      <c r="E195" s="47" t="s">
        <v>71</v>
      </c>
      <c r="F195" s="45"/>
      <c r="G195" s="45"/>
      <c r="H195" s="45"/>
      <c r="I195" s="45"/>
      <c r="J195" s="46"/>
    </row>
    <row r="196">
      <c r="A196" s="37" t="s">
        <v>69</v>
      </c>
      <c r="B196" s="37">
        <v>47</v>
      </c>
      <c r="C196" s="38" t="s">
        <v>1048</v>
      </c>
      <c r="D196" s="37" t="s">
        <v>71</v>
      </c>
      <c r="E196" s="39" t="s">
        <v>1049</v>
      </c>
      <c r="F196" s="40" t="s">
        <v>114</v>
      </c>
      <c r="G196" s="41">
        <v>4</v>
      </c>
      <c r="H196" s="42">
        <v>0</v>
      </c>
      <c r="I196" s="42">
        <f>ROUND(G196*H196,P4)</f>
        <v>0</v>
      </c>
      <c r="J196" s="37"/>
      <c r="O196" s="43">
        <f>I196*0.21</f>
        <v>0</v>
      </c>
      <c r="P196">
        <v>3</v>
      </c>
    </row>
    <row r="197">
      <c r="A197" s="37" t="s">
        <v>75</v>
      </c>
      <c r="B197" s="44"/>
      <c r="C197" s="45"/>
      <c r="D197" s="45"/>
      <c r="E197" s="47" t="s">
        <v>71</v>
      </c>
      <c r="F197" s="45"/>
      <c r="G197" s="45"/>
      <c r="H197" s="45"/>
      <c r="I197" s="45"/>
      <c r="J197" s="46"/>
    </row>
    <row r="198">
      <c r="A198" s="37" t="s">
        <v>100</v>
      </c>
      <c r="B198" s="44"/>
      <c r="C198" s="45"/>
      <c r="D198" s="45"/>
      <c r="E198" s="48" t="s">
        <v>957</v>
      </c>
      <c r="F198" s="45"/>
      <c r="G198" s="45"/>
      <c r="H198" s="45"/>
      <c r="I198" s="45"/>
      <c r="J198" s="46"/>
    </row>
    <row r="199">
      <c r="A199" s="37" t="s">
        <v>77</v>
      </c>
      <c r="B199" s="44"/>
      <c r="C199" s="45"/>
      <c r="D199" s="45"/>
      <c r="E199" s="47" t="s">
        <v>71</v>
      </c>
      <c r="F199" s="45"/>
      <c r="G199" s="45"/>
      <c r="H199" s="45"/>
      <c r="I199" s="45"/>
      <c r="J199" s="46"/>
    </row>
    <row r="200">
      <c r="A200" s="37" t="s">
        <v>69</v>
      </c>
      <c r="B200" s="37">
        <v>48</v>
      </c>
      <c r="C200" s="38" t="s">
        <v>1050</v>
      </c>
      <c r="D200" s="37" t="s">
        <v>189</v>
      </c>
      <c r="E200" s="39" t="s">
        <v>1051</v>
      </c>
      <c r="F200" s="40" t="s">
        <v>114</v>
      </c>
      <c r="G200" s="41">
        <v>4</v>
      </c>
      <c r="H200" s="42">
        <v>0</v>
      </c>
      <c r="I200" s="42">
        <f>ROUND(G200*H200,P4)</f>
        <v>0</v>
      </c>
      <c r="J200" s="37"/>
      <c r="O200" s="43">
        <f>I200*0.21</f>
        <v>0</v>
      </c>
      <c r="P200">
        <v>3</v>
      </c>
    </row>
    <row r="201">
      <c r="A201" s="37" t="s">
        <v>75</v>
      </c>
      <c r="B201" s="44"/>
      <c r="C201" s="45"/>
      <c r="D201" s="45"/>
      <c r="E201" s="47" t="s">
        <v>71</v>
      </c>
      <c r="F201" s="45"/>
      <c r="G201" s="45"/>
      <c r="H201" s="45"/>
      <c r="I201" s="45"/>
      <c r="J201" s="46"/>
    </row>
    <row r="202">
      <c r="A202" s="37" t="s">
        <v>100</v>
      </c>
      <c r="B202" s="44"/>
      <c r="C202" s="45"/>
      <c r="D202" s="45"/>
      <c r="E202" s="48" t="s">
        <v>957</v>
      </c>
      <c r="F202" s="45"/>
      <c r="G202" s="45"/>
      <c r="H202" s="45"/>
      <c r="I202" s="45"/>
      <c r="J202" s="46"/>
    </row>
    <row r="203">
      <c r="A203" s="37" t="s">
        <v>77</v>
      </c>
      <c r="B203" s="44"/>
      <c r="C203" s="45"/>
      <c r="D203" s="45"/>
      <c r="E203" s="47" t="s">
        <v>71</v>
      </c>
      <c r="F203" s="45"/>
      <c r="G203" s="45"/>
      <c r="H203" s="45"/>
      <c r="I203" s="45"/>
      <c r="J203" s="46"/>
    </row>
    <row r="204">
      <c r="A204" s="37" t="s">
        <v>69</v>
      </c>
      <c r="B204" s="37">
        <v>49</v>
      </c>
      <c r="C204" s="38" t="s">
        <v>1052</v>
      </c>
      <c r="D204" s="37" t="s">
        <v>71</v>
      </c>
      <c r="E204" s="39" t="s">
        <v>1053</v>
      </c>
      <c r="F204" s="40" t="s">
        <v>114</v>
      </c>
      <c r="G204" s="41">
        <v>4</v>
      </c>
      <c r="H204" s="42">
        <v>0</v>
      </c>
      <c r="I204" s="42">
        <f>ROUND(G204*H204,P4)</f>
        <v>0</v>
      </c>
      <c r="J204" s="37"/>
      <c r="O204" s="43">
        <f>I204*0.21</f>
        <v>0</v>
      </c>
      <c r="P204">
        <v>3</v>
      </c>
    </row>
    <row r="205">
      <c r="A205" s="37" t="s">
        <v>75</v>
      </c>
      <c r="B205" s="44"/>
      <c r="C205" s="45"/>
      <c r="D205" s="45"/>
      <c r="E205" s="47" t="s">
        <v>71</v>
      </c>
      <c r="F205" s="45"/>
      <c r="G205" s="45"/>
      <c r="H205" s="45"/>
      <c r="I205" s="45"/>
      <c r="J205" s="46"/>
    </row>
    <row r="206">
      <c r="A206" s="37" t="s">
        <v>100</v>
      </c>
      <c r="B206" s="44"/>
      <c r="C206" s="45"/>
      <c r="D206" s="45"/>
      <c r="E206" s="48" t="s">
        <v>957</v>
      </c>
      <c r="F206" s="45"/>
      <c r="G206" s="45"/>
      <c r="H206" s="45"/>
      <c r="I206" s="45"/>
      <c r="J206" s="46"/>
    </row>
    <row r="207">
      <c r="A207" s="37" t="s">
        <v>77</v>
      </c>
      <c r="B207" s="44"/>
      <c r="C207" s="45"/>
      <c r="D207" s="45"/>
      <c r="E207" s="47" t="s">
        <v>71</v>
      </c>
      <c r="F207" s="45"/>
      <c r="G207" s="45"/>
      <c r="H207" s="45"/>
      <c r="I207" s="45"/>
      <c r="J207" s="46"/>
    </row>
    <row r="208">
      <c r="A208" s="37" t="s">
        <v>69</v>
      </c>
      <c r="B208" s="37">
        <v>50</v>
      </c>
      <c r="C208" s="38" t="s">
        <v>1054</v>
      </c>
      <c r="D208" s="37" t="s">
        <v>71</v>
      </c>
      <c r="E208" s="39" t="s">
        <v>1055</v>
      </c>
      <c r="F208" s="40" t="s">
        <v>114</v>
      </c>
      <c r="G208" s="41">
        <v>4</v>
      </c>
      <c r="H208" s="42">
        <v>0</v>
      </c>
      <c r="I208" s="42">
        <f>ROUND(G208*H208,P4)</f>
        <v>0</v>
      </c>
      <c r="J208" s="37"/>
      <c r="O208" s="43">
        <f>I208*0.21</f>
        <v>0</v>
      </c>
      <c r="P208">
        <v>3</v>
      </c>
    </row>
    <row r="209">
      <c r="A209" s="37" t="s">
        <v>75</v>
      </c>
      <c r="B209" s="44"/>
      <c r="C209" s="45"/>
      <c r="D209" s="45"/>
      <c r="E209" s="47" t="s">
        <v>71</v>
      </c>
      <c r="F209" s="45"/>
      <c r="G209" s="45"/>
      <c r="H209" s="45"/>
      <c r="I209" s="45"/>
      <c r="J209" s="46"/>
    </row>
    <row r="210">
      <c r="A210" s="37" t="s">
        <v>100</v>
      </c>
      <c r="B210" s="44"/>
      <c r="C210" s="45"/>
      <c r="D210" s="45"/>
      <c r="E210" s="48" t="s">
        <v>957</v>
      </c>
      <c r="F210" s="45"/>
      <c r="G210" s="45"/>
      <c r="H210" s="45"/>
      <c r="I210" s="45"/>
      <c r="J210" s="46"/>
    </row>
    <row r="211">
      <c r="A211" s="37" t="s">
        <v>77</v>
      </c>
      <c r="B211" s="44"/>
      <c r="C211" s="45"/>
      <c r="D211" s="45"/>
      <c r="E211" s="47" t="s">
        <v>71</v>
      </c>
      <c r="F211" s="45"/>
      <c r="G211" s="45"/>
      <c r="H211" s="45"/>
      <c r="I211" s="45"/>
      <c r="J211" s="46"/>
    </row>
    <row r="212">
      <c r="A212" s="37" t="s">
        <v>69</v>
      </c>
      <c r="B212" s="37">
        <v>51</v>
      </c>
      <c r="C212" s="38" t="s">
        <v>1056</v>
      </c>
      <c r="D212" s="37" t="s">
        <v>71</v>
      </c>
      <c r="E212" s="39" t="s">
        <v>1057</v>
      </c>
      <c r="F212" s="40" t="s">
        <v>114</v>
      </c>
      <c r="G212" s="41">
        <v>2</v>
      </c>
      <c r="H212" s="42">
        <v>0</v>
      </c>
      <c r="I212" s="42">
        <f>ROUND(G212*H212,P4)</f>
        <v>0</v>
      </c>
      <c r="J212" s="37"/>
      <c r="O212" s="43">
        <f>I212*0.21</f>
        <v>0</v>
      </c>
      <c r="P212">
        <v>3</v>
      </c>
    </row>
    <row r="213">
      <c r="A213" s="37" t="s">
        <v>75</v>
      </c>
      <c r="B213" s="44"/>
      <c r="C213" s="45"/>
      <c r="D213" s="45"/>
      <c r="E213" s="47" t="s">
        <v>71</v>
      </c>
      <c r="F213" s="45"/>
      <c r="G213" s="45"/>
      <c r="H213" s="45"/>
      <c r="I213" s="45"/>
      <c r="J213" s="46"/>
    </row>
    <row r="214">
      <c r="A214" s="37" t="s">
        <v>100</v>
      </c>
      <c r="B214" s="44"/>
      <c r="C214" s="45"/>
      <c r="D214" s="45"/>
      <c r="E214" s="48" t="s">
        <v>948</v>
      </c>
      <c r="F214" s="45"/>
      <c r="G214" s="45"/>
      <c r="H214" s="45"/>
      <c r="I214" s="45"/>
      <c r="J214" s="46"/>
    </row>
    <row r="215">
      <c r="A215" s="37" t="s">
        <v>77</v>
      </c>
      <c r="B215" s="44"/>
      <c r="C215" s="45"/>
      <c r="D215" s="45"/>
      <c r="E215" s="47" t="s">
        <v>71</v>
      </c>
      <c r="F215" s="45"/>
      <c r="G215" s="45"/>
      <c r="H215" s="45"/>
      <c r="I215" s="45"/>
      <c r="J215" s="46"/>
    </row>
    <row r="216">
      <c r="A216" s="37" t="s">
        <v>69</v>
      </c>
      <c r="B216" s="37">
        <v>52</v>
      </c>
      <c r="C216" s="38" t="s">
        <v>969</v>
      </c>
      <c r="D216" s="37" t="s">
        <v>189</v>
      </c>
      <c r="E216" s="39" t="s">
        <v>970</v>
      </c>
      <c r="F216" s="40" t="s">
        <v>114</v>
      </c>
      <c r="G216" s="41">
        <v>2</v>
      </c>
      <c r="H216" s="42">
        <v>0</v>
      </c>
      <c r="I216" s="42">
        <f>ROUND(G216*H216,P4)</f>
        <v>0</v>
      </c>
      <c r="J216" s="37"/>
      <c r="O216" s="43">
        <f>I216*0.21</f>
        <v>0</v>
      </c>
      <c r="P216">
        <v>3</v>
      </c>
    </row>
    <row r="217">
      <c r="A217" s="37" t="s">
        <v>75</v>
      </c>
      <c r="B217" s="44"/>
      <c r="C217" s="45"/>
      <c r="D217" s="45"/>
      <c r="E217" s="47" t="s">
        <v>71</v>
      </c>
      <c r="F217" s="45"/>
      <c r="G217" s="45"/>
      <c r="H217" s="45"/>
      <c r="I217" s="45"/>
      <c r="J217" s="46"/>
    </row>
    <row r="218">
      <c r="A218" s="37" t="s">
        <v>100</v>
      </c>
      <c r="B218" s="44"/>
      <c r="C218" s="45"/>
      <c r="D218" s="45"/>
      <c r="E218" s="48" t="s">
        <v>948</v>
      </c>
      <c r="F218" s="45"/>
      <c r="G218" s="45"/>
      <c r="H218" s="45"/>
      <c r="I218" s="45"/>
      <c r="J218" s="46"/>
    </row>
    <row r="219">
      <c r="A219" s="37" t="s">
        <v>77</v>
      </c>
      <c r="B219" s="44"/>
      <c r="C219" s="45"/>
      <c r="D219" s="45"/>
      <c r="E219" s="47" t="s">
        <v>71</v>
      </c>
      <c r="F219" s="45"/>
      <c r="G219" s="45"/>
      <c r="H219" s="45"/>
      <c r="I219" s="45"/>
      <c r="J219" s="46"/>
    </row>
    <row r="220">
      <c r="A220" s="31" t="s">
        <v>66</v>
      </c>
      <c r="B220" s="32"/>
      <c r="C220" s="33" t="s">
        <v>1058</v>
      </c>
      <c r="D220" s="34"/>
      <c r="E220" s="31" t="s">
        <v>1059</v>
      </c>
      <c r="F220" s="34"/>
      <c r="G220" s="34"/>
      <c r="H220" s="34"/>
      <c r="I220" s="35">
        <f>SUMIFS(I221:I296,A221:A296,"P")</f>
        <v>0</v>
      </c>
      <c r="J220" s="36"/>
    </row>
    <row r="221">
      <c r="A221" s="37" t="s">
        <v>69</v>
      </c>
      <c r="B221" s="37">
        <v>53</v>
      </c>
      <c r="C221" s="38" t="s">
        <v>1060</v>
      </c>
      <c r="D221" s="37" t="s">
        <v>71</v>
      </c>
      <c r="E221" s="39" t="s">
        <v>1061</v>
      </c>
      <c r="F221" s="40" t="s">
        <v>114</v>
      </c>
      <c r="G221" s="41">
        <v>1</v>
      </c>
      <c r="H221" s="42">
        <v>0</v>
      </c>
      <c r="I221" s="42">
        <f>ROUND(G221*H221,P4)</f>
        <v>0</v>
      </c>
      <c r="J221" s="37"/>
      <c r="O221" s="43">
        <f>I221*0.21</f>
        <v>0</v>
      </c>
      <c r="P221">
        <v>3</v>
      </c>
    </row>
    <row r="222">
      <c r="A222" s="37" t="s">
        <v>75</v>
      </c>
      <c r="B222" s="44"/>
      <c r="C222" s="45"/>
      <c r="D222" s="45"/>
      <c r="E222" s="47" t="s">
        <v>71</v>
      </c>
      <c r="F222" s="45"/>
      <c r="G222" s="45"/>
      <c r="H222" s="45"/>
      <c r="I222" s="45"/>
      <c r="J222" s="46"/>
    </row>
    <row r="223">
      <c r="A223" s="37" t="s">
        <v>100</v>
      </c>
      <c r="B223" s="44"/>
      <c r="C223" s="45"/>
      <c r="D223" s="45"/>
      <c r="E223" s="48" t="s">
        <v>973</v>
      </c>
      <c r="F223" s="45"/>
      <c r="G223" s="45"/>
      <c r="H223" s="45"/>
      <c r="I223" s="45"/>
      <c r="J223" s="46"/>
    </row>
    <row r="224">
      <c r="A224" s="37" t="s">
        <v>77</v>
      </c>
      <c r="B224" s="44"/>
      <c r="C224" s="45"/>
      <c r="D224" s="45"/>
      <c r="E224" s="47" t="s">
        <v>71</v>
      </c>
      <c r="F224" s="45"/>
      <c r="G224" s="45"/>
      <c r="H224" s="45"/>
      <c r="I224" s="45"/>
      <c r="J224" s="46"/>
    </row>
    <row r="225">
      <c r="A225" s="37" t="s">
        <v>69</v>
      </c>
      <c r="B225" s="37">
        <v>54</v>
      </c>
      <c r="C225" s="38" t="s">
        <v>1062</v>
      </c>
      <c r="D225" s="37" t="s">
        <v>71</v>
      </c>
      <c r="E225" s="39" t="s">
        <v>1063</v>
      </c>
      <c r="F225" s="40" t="s">
        <v>935</v>
      </c>
      <c r="G225" s="41">
        <v>1780</v>
      </c>
      <c r="H225" s="42">
        <v>0</v>
      </c>
      <c r="I225" s="42">
        <f>ROUND(G225*H225,P4)</f>
        <v>0</v>
      </c>
      <c r="J225" s="37"/>
      <c r="O225" s="43">
        <f>I225*0.21</f>
        <v>0</v>
      </c>
      <c r="P225">
        <v>3</v>
      </c>
    </row>
    <row r="226">
      <c r="A226" s="37" t="s">
        <v>75</v>
      </c>
      <c r="B226" s="44"/>
      <c r="C226" s="45"/>
      <c r="D226" s="45"/>
      <c r="E226" s="47" t="s">
        <v>71</v>
      </c>
      <c r="F226" s="45"/>
      <c r="G226" s="45"/>
      <c r="H226" s="45"/>
      <c r="I226" s="45"/>
      <c r="J226" s="46"/>
    </row>
    <row r="227">
      <c r="A227" s="37" t="s">
        <v>100</v>
      </c>
      <c r="B227" s="44"/>
      <c r="C227" s="45"/>
      <c r="D227" s="45"/>
      <c r="E227" s="48" t="s">
        <v>1064</v>
      </c>
      <c r="F227" s="45"/>
      <c r="G227" s="45"/>
      <c r="H227" s="45"/>
      <c r="I227" s="45"/>
      <c r="J227" s="46"/>
    </row>
    <row r="228">
      <c r="A228" s="37" t="s">
        <v>77</v>
      </c>
      <c r="B228" s="44"/>
      <c r="C228" s="45"/>
      <c r="D228" s="45"/>
      <c r="E228" s="47" t="s">
        <v>71</v>
      </c>
      <c r="F228" s="45"/>
      <c r="G228" s="45"/>
      <c r="H228" s="45"/>
      <c r="I228" s="45"/>
      <c r="J228" s="46"/>
    </row>
    <row r="229">
      <c r="A229" s="37" t="s">
        <v>69</v>
      </c>
      <c r="B229" s="37">
        <v>55</v>
      </c>
      <c r="C229" s="38" t="s">
        <v>1065</v>
      </c>
      <c r="D229" s="37" t="s">
        <v>71</v>
      </c>
      <c r="E229" s="39" t="s">
        <v>1066</v>
      </c>
      <c r="F229" s="40" t="s">
        <v>960</v>
      </c>
      <c r="G229" s="41">
        <v>4136.8130000000001</v>
      </c>
      <c r="H229" s="42">
        <v>0</v>
      </c>
      <c r="I229" s="42">
        <f>ROUND(G229*H229,P4)</f>
        <v>0</v>
      </c>
      <c r="J229" s="37"/>
      <c r="O229" s="43">
        <f>I229*0.21</f>
        <v>0</v>
      </c>
      <c r="P229">
        <v>3</v>
      </c>
    </row>
    <row r="230">
      <c r="A230" s="37" t="s">
        <v>75</v>
      </c>
      <c r="B230" s="44"/>
      <c r="C230" s="45"/>
      <c r="D230" s="45"/>
      <c r="E230" s="47" t="s">
        <v>71</v>
      </c>
      <c r="F230" s="45"/>
      <c r="G230" s="45"/>
      <c r="H230" s="45"/>
      <c r="I230" s="45"/>
      <c r="J230" s="46"/>
    </row>
    <row r="231">
      <c r="A231" s="37" t="s">
        <v>100</v>
      </c>
      <c r="B231" s="44"/>
      <c r="C231" s="45"/>
      <c r="D231" s="45"/>
      <c r="E231" s="48" t="s">
        <v>1067</v>
      </c>
      <c r="F231" s="45"/>
      <c r="G231" s="45"/>
      <c r="H231" s="45"/>
      <c r="I231" s="45"/>
      <c r="J231" s="46"/>
    </row>
    <row r="232">
      <c r="A232" s="37" t="s">
        <v>77</v>
      </c>
      <c r="B232" s="44"/>
      <c r="C232" s="45"/>
      <c r="D232" s="45"/>
      <c r="E232" s="47" t="s">
        <v>71</v>
      </c>
      <c r="F232" s="45"/>
      <c r="G232" s="45"/>
      <c r="H232" s="45"/>
      <c r="I232" s="45"/>
      <c r="J232" s="46"/>
    </row>
    <row r="233">
      <c r="A233" s="37" t="s">
        <v>69</v>
      </c>
      <c r="B233" s="37">
        <v>56</v>
      </c>
      <c r="C233" s="38" t="s">
        <v>1068</v>
      </c>
      <c r="D233" s="37" t="s">
        <v>71</v>
      </c>
      <c r="E233" s="39" t="s">
        <v>1069</v>
      </c>
      <c r="F233" s="40" t="s">
        <v>935</v>
      </c>
      <c r="G233" s="41">
        <v>2</v>
      </c>
      <c r="H233" s="42">
        <v>0</v>
      </c>
      <c r="I233" s="42">
        <f>ROUND(G233*H233,P4)</f>
        <v>0</v>
      </c>
      <c r="J233" s="37"/>
      <c r="O233" s="43">
        <f>I233*0.21</f>
        <v>0</v>
      </c>
      <c r="P233">
        <v>3</v>
      </c>
    </row>
    <row r="234">
      <c r="A234" s="37" t="s">
        <v>75</v>
      </c>
      <c r="B234" s="44"/>
      <c r="C234" s="45"/>
      <c r="D234" s="45"/>
      <c r="E234" s="47" t="s">
        <v>71</v>
      </c>
      <c r="F234" s="45"/>
      <c r="G234" s="45"/>
      <c r="H234" s="45"/>
      <c r="I234" s="45"/>
      <c r="J234" s="46"/>
    </row>
    <row r="235">
      <c r="A235" s="37" t="s">
        <v>100</v>
      </c>
      <c r="B235" s="44"/>
      <c r="C235" s="45"/>
      <c r="D235" s="45"/>
      <c r="E235" s="48" t="s">
        <v>948</v>
      </c>
      <c r="F235" s="45"/>
      <c r="G235" s="45"/>
      <c r="H235" s="45"/>
      <c r="I235" s="45"/>
      <c r="J235" s="46"/>
    </row>
    <row r="236">
      <c r="A236" s="37" t="s">
        <v>77</v>
      </c>
      <c r="B236" s="44"/>
      <c r="C236" s="45"/>
      <c r="D236" s="45"/>
      <c r="E236" s="47" t="s">
        <v>71</v>
      </c>
      <c r="F236" s="45"/>
      <c r="G236" s="45"/>
      <c r="H236" s="45"/>
      <c r="I236" s="45"/>
      <c r="J236" s="46"/>
    </row>
    <row r="237">
      <c r="A237" s="37" t="s">
        <v>69</v>
      </c>
      <c r="B237" s="37">
        <v>57</v>
      </c>
      <c r="C237" s="38" t="s">
        <v>1070</v>
      </c>
      <c r="D237" s="37" t="s">
        <v>71</v>
      </c>
      <c r="E237" s="39" t="s">
        <v>1071</v>
      </c>
      <c r="F237" s="40" t="s">
        <v>181</v>
      </c>
      <c r="G237" s="41">
        <v>0.001</v>
      </c>
      <c r="H237" s="42">
        <v>0</v>
      </c>
      <c r="I237" s="42">
        <f>ROUND(G237*H237,P4)</f>
        <v>0</v>
      </c>
      <c r="J237" s="37"/>
      <c r="O237" s="43">
        <f>I237*0.21</f>
        <v>0</v>
      </c>
      <c r="P237">
        <v>3</v>
      </c>
    </row>
    <row r="238">
      <c r="A238" s="37" t="s">
        <v>75</v>
      </c>
      <c r="B238" s="44"/>
      <c r="C238" s="45"/>
      <c r="D238" s="45"/>
      <c r="E238" s="47" t="s">
        <v>71</v>
      </c>
      <c r="F238" s="45"/>
      <c r="G238" s="45"/>
      <c r="H238" s="45"/>
      <c r="I238" s="45"/>
      <c r="J238" s="46"/>
    </row>
    <row r="239">
      <c r="A239" s="37" t="s">
        <v>100</v>
      </c>
      <c r="B239" s="44"/>
      <c r="C239" s="45"/>
      <c r="D239" s="45"/>
      <c r="E239" s="48" t="s">
        <v>1072</v>
      </c>
      <c r="F239" s="45"/>
      <c r="G239" s="45"/>
      <c r="H239" s="45"/>
      <c r="I239" s="45"/>
      <c r="J239" s="46"/>
    </row>
    <row r="240">
      <c r="A240" s="37" t="s">
        <v>77</v>
      </c>
      <c r="B240" s="44"/>
      <c r="C240" s="45"/>
      <c r="D240" s="45"/>
      <c r="E240" s="47" t="s">
        <v>71</v>
      </c>
      <c r="F240" s="45"/>
      <c r="G240" s="45"/>
      <c r="H240" s="45"/>
      <c r="I240" s="45"/>
      <c r="J240" s="46"/>
    </row>
    <row r="241">
      <c r="A241" s="37" t="s">
        <v>69</v>
      </c>
      <c r="B241" s="37">
        <v>58</v>
      </c>
      <c r="C241" s="38" t="s">
        <v>1073</v>
      </c>
      <c r="D241" s="37" t="s">
        <v>71</v>
      </c>
      <c r="E241" s="39" t="s">
        <v>1074</v>
      </c>
      <c r="F241" s="40" t="s">
        <v>114</v>
      </c>
      <c r="G241" s="41">
        <v>1</v>
      </c>
      <c r="H241" s="42">
        <v>0</v>
      </c>
      <c r="I241" s="42">
        <f>ROUND(G241*H241,P4)</f>
        <v>0</v>
      </c>
      <c r="J241" s="37"/>
      <c r="O241" s="43">
        <f>I241*0.21</f>
        <v>0</v>
      </c>
      <c r="P241">
        <v>3</v>
      </c>
    </row>
    <row r="242">
      <c r="A242" s="37" t="s">
        <v>75</v>
      </c>
      <c r="B242" s="44"/>
      <c r="C242" s="45"/>
      <c r="D242" s="45"/>
      <c r="E242" s="47" t="s">
        <v>71</v>
      </c>
      <c r="F242" s="45"/>
      <c r="G242" s="45"/>
      <c r="H242" s="45"/>
      <c r="I242" s="45"/>
      <c r="J242" s="46"/>
    </row>
    <row r="243">
      <c r="A243" s="37" t="s">
        <v>100</v>
      </c>
      <c r="B243" s="44"/>
      <c r="C243" s="45"/>
      <c r="D243" s="45"/>
      <c r="E243" s="48" t="s">
        <v>973</v>
      </c>
      <c r="F243" s="45"/>
      <c r="G243" s="45"/>
      <c r="H243" s="45"/>
      <c r="I243" s="45"/>
      <c r="J243" s="46"/>
    </row>
    <row r="244">
      <c r="A244" s="37" t="s">
        <v>77</v>
      </c>
      <c r="B244" s="44"/>
      <c r="C244" s="45"/>
      <c r="D244" s="45"/>
      <c r="E244" s="47" t="s">
        <v>71</v>
      </c>
      <c r="F244" s="45"/>
      <c r="G244" s="45"/>
      <c r="H244" s="45"/>
      <c r="I244" s="45"/>
      <c r="J244" s="46"/>
    </row>
    <row r="245">
      <c r="A245" s="37" t="s">
        <v>69</v>
      </c>
      <c r="B245" s="37">
        <v>59</v>
      </c>
      <c r="C245" s="38" t="s">
        <v>1075</v>
      </c>
      <c r="D245" s="37" t="s">
        <v>71</v>
      </c>
      <c r="E245" s="39" t="s">
        <v>1076</v>
      </c>
      <c r="F245" s="40" t="s">
        <v>212</v>
      </c>
      <c r="G245" s="41">
        <v>0.5</v>
      </c>
      <c r="H245" s="42">
        <v>0</v>
      </c>
      <c r="I245" s="42">
        <f>ROUND(G245*H245,P4)</f>
        <v>0</v>
      </c>
      <c r="J245" s="37"/>
      <c r="O245" s="43">
        <f>I245*0.21</f>
        <v>0</v>
      </c>
      <c r="P245">
        <v>3</v>
      </c>
    </row>
    <row r="246">
      <c r="A246" s="37" t="s">
        <v>75</v>
      </c>
      <c r="B246" s="44"/>
      <c r="C246" s="45"/>
      <c r="D246" s="45"/>
      <c r="E246" s="47" t="s">
        <v>71</v>
      </c>
      <c r="F246" s="45"/>
      <c r="G246" s="45"/>
      <c r="H246" s="45"/>
      <c r="I246" s="45"/>
      <c r="J246" s="46"/>
    </row>
    <row r="247">
      <c r="A247" s="37" t="s">
        <v>100</v>
      </c>
      <c r="B247" s="44"/>
      <c r="C247" s="45"/>
      <c r="D247" s="45"/>
      <c r="E247" s="48" t="s">
        <v>1077</v>
      </c>
      <c r="F247" s="45"/>
      <c r="G247" s="45"/>
      <c r="H247" s="45"/>
      <c r="I247" s="45"/>
      <c r="J247" s="46"/>
    </row>
    <row r="248">
      <c r="A248" s="37" t="s">
        <v>77</v>
      </c>
      <c r="B248" s="44"/>
      <c r="C248" s="45"/>
      <c r="D248" s="45"/>
      <c r="E248" s="47" t="s">
        <v>71</v>
      </c>
      <c r="F248" s="45"/>
      <c r="G248" s="45"/>
      <c r="H248" s="45"/>
      <c r="I248" s="45"/>
      <c r="J248" s="46"/>
    </row>
    <row r="249">
      <c r="A249" s="37" t="s">
        <v>69</v>
      </c>
      <c r="B249" s="37">
        <v>60</v>
      </c>
      <c r="C249" s="38" t="s">
        <v>1078</v>
      </c>
      <c r="D249" s="37" t="s">
        <v>71</v>
      </c>
      <c r="E249" s="39" t="s">
        <v>1079</v>
      </c>
      <c r="F249" s="40" t="s">
        <v>935</v>
      </c>
      <c r="G249" s="41">
        <v>1780</v>
      </c>
      <c r="H249" s="42">
        <v>0</v>
      </c>
      <c r="I249" s="42">
        <f>ROUND(G249*H249,P4)</f>
        <v>0</v>
      </c>
      <c r="J249" s="37"/>
      <c r="O249" s="43">
        <f>I249*0.21</f>
        <v>0</v>
      </c>
      <c r="P249">
        <v>3</v>
      </c>
    </row>
    <row r="250">
      <c r="A250" s="37" t="s">
        <v>75</v>
      </c>
      <c r="B250" s="44"/>
      <c r="C250" s="45"/>
      <c r="D250" s="45"/>
      <c r="E250" s="47" t="s">
        <v>71</v>
      </c>
      <c r="F250" s="45"/>
      <c r="G250" s="45"/>
      <c r="H250" s="45"/>
      <c r="I250" s="45"/>
      <c r="J250" s="46"/>
    </row>
    <row r="251">
      <c r="A251" s="37" t="s">
        <v>100</v>
      </c>
      <c r="B251" s="44"/>
      <c r="C251" s="45"/>
      <c r="D251" s="45"/>
      <c r="E251" s="48" t="s">
        <v>1064</v>
      </c>
      <c r="F251" s="45"/>
      <c r="G251" s="45"/>
      <c r="H251" s="45"/>
      <c r="I251" s="45"/>
      <c r="J251" s="46"/>
    </row>
    <row r="252">
      <c r="A252" s="37" t="s">
        <v>77</v>
      </c>
      <c r="B252" s="44"/>
      <c r="C252" s="45"/>
      <c r="D252" s="45"/>
      <c r="E252" s="47" t="s">
        <v>71</v>
      </c>
      <c r="F252" s="45"/>
      <c r="G252" s="45"/>
      <c r="H252" s="45"/>
      <c r="I252" s="45"/>
      <c r="J252" s="46"/>
    </row>
    <row r="253">
      <c r="A253" s="37" t="s">
        <v>69</v>
      </c>
      <c r="B253" s="37">
        <v>61</v>
      </c>
      <c r="C253" s="38" t="s">
        <v>1080</v>
      </c>
      <c r="D253" s="37" t="s">
        <v>71</v>
      </c>
      <c r="E253" s="39" t="s">
        <v>1081</v>
      </c>
      <c r="F253" s="40" t="s">
        <v>935</v>
      </c>
      <c r="G253" s="41">
        <v>1.2</v>
      </c>
      <c r="H253" s="42">
        <v>0</v>
      </c>
      <c r="I253" s="42">
        <f>ROUND(G253*H253,P4)</f>
        <v>0</v>
      </c>
      <c r="J253" s="37"/>
      <c r="O253" s="43">
        <f>I253*0.21</f>
        <v>0</v>
      </c>
      <c r="P253">
        <v>3</v>
      </c>
    </row>
    <row r="254">
      <c r="A254" s="37" t="s">
        <v>75</v>
      </c>
      <c r="B254" s="44"/>
      <c r="C254" s="45"/>
      <c r="D254" s="45"/>
      <c r="E254" s="47" t="s">
        <v>71</v>
      </c>
      <c r="F254" s="45"/>
      <c r="G254" s="45"/>
      <c r="H254" s="45"/>
      <c r="I254" s="45"/>
      <c r="J254" s="46"/>
    </row>
    <row r="255">
      <c r="A255" s="37" t="s">
        <v>100</v>
      </c>
      <c r="B255" s="44"/>
      <c r="C255" s="45"/>
      <c r="D255" s="45"/>
      <c r="E255" s="48" t="s">
        <v>1082</v>
      </c>
      <c r="F255" s="45"/>
      <c r="G255" s="45"/>
      <c r="H255" s="45"/>
      <c r="I255" s="45"/>
      <c r="J255" s="46"/>
    </row>
    <row r="256">
      <c r="A256" s="37" t="s">
        <v>77</v>
      </c>
      <c r="B256" s="44"/>
      <c r="C256" s="45"/>
      <c r="D256" s="45"/>
      <c r="E256" s="47" t="s">
        <v>71</v>
      </c>
      <c r="F256" s="45"/>
      <c r="G256" s="45"/>
      <c r="H256" s="45"/>
      <c r="I256" s="45"/>
      <c r="J256" s="46"/>
    </row>
    <row r="257">
      <c r="A257" s="37" t="s">
        <v>69</v>
      </c>
      <c r="B257" s="37">
        <v>62</v>
      </c>
      <c r="C257" s="38" t="s">
        <v>1083</v>
      </c>
      <c r="D257" s="37" t="s">
        <v>71</v>
      </c>
      <c r="E257" s="39" t="s">
        <v>1084</v>
      </c>
      <c r="F257" s="40" t="s">
        <v>114</v>
      </c>
      <c r="G257" s="41">
        <v>2</v>
      </c>
      <c r="H257" s="42">
        <v>0</v>
      </c>
      <c r="I257" s="42">
        <f>ROUND(G257*H257,P4)</f>
        <v>0</v>
      </c>
      <c r="J257" s="37"/>
      <c r="O257" s="43">
        <f>I257*0.21</f>
        <v>0</v>
      </c>
      <c r="P257">
        <v>3</v>
      </c>
    </row>
    <row r="258">
      <c r="A258" s="37" t="s">
        <v>75</v>
      </c>
      <c r="B258" s="44"/>
      <c r="C258" s="45"/>
      <c r="D258" s="45"/>
      <c r="E258" s="47" t="s">
        <v>71</v>
      </c>
      <c r="F258" s="45"/>
      <c r="G258" s="45"/>
      <c r="H258" s="45"/>
      <c r="I258" s="45"/>
      <c r="J258" s="46"/>
    </row>
    <row r="259">
      <c r="A259" s="37" t="s">
        <v>100</v>
      </c>
      <c r="B259" s="44"/>
      <c r="C259" s="45"/>
      <c r="D259" s="45"/>
      <c r="E259" s="48" t="s">
        <v>948</v>
      </c>
      <c r="F259" s="45"/>
      <c r="G259" s="45"/>
      <c r="H259" s="45"/>
      <c r="I259" s="45"/>
      <c r="J259" s="46"/>
    </row>
    <row r="260">
      <c r="A260" s="37" t="s">
        <v>77</v>
      </c>
      <c r="B260" s="44"/>
      <c r="C260" s="45"/>
      <c r="D260" s="45"/>
      <c r="E260" s="47" t="s">
        <v>71</v>
      </c>
      <c r="F260" s="45"/>
      <c r="G260" s="45"/>
      <c r="H260" s="45"/>
      <c r="I260" s="45"/>
      <c r="J260" s="46"/>
    </row>
    <row r="261">
      <c r="A261" s="37" t="s">
        <v>69</v>
      </c>
      <c r="B261" s="37">
        <v>63</v>
      </c>
      <c r="C261" s="38" t="s">
        <v>1085</v>
      </c>
      <c r="D261" s="37" t="s">
        <v>71</v>
      </c>
      <c r="E261" s="39" t="s">
        <v>1086</v>
      </c>
      <c r="F261" s="40" t="s">
        <v>935</v>
      </c>
      <c r="G261" s="41">
        <v>2</v>
      </c>
      <c r="H261" s="42">
        <v>0</v>
      </c>
      <c r="I261" s="42">
        <f>ROUND(G261*H261,P4)</f>
        <v>0</v>
      </c>
      <c r="J261" s="37"/>
      <c r="O261" s="43">
        <f>I261*0.21</f>
        <v>0</v>
      </c>
      <c r="P261">
        <v>3</v>
      </c>
    </row>
    <row r="262">
      <c r="A262" s="37" t="s">
        <v>75</v>
      </c>
      <c r="B262" s="44"/>
      <c r="C262" s="45"/>
      <c r="D262" s="45"/>
      <c r="E262" s="47" t="s">
        <v>71</v>
      </c>
      <c r="F262" s="45"/>
      <c r="G262" s="45"/>
      <c r="H262" s="45"/>
      <c r="I262" s="45"/>
      <c r="J262" s="46"/>
    </row>
    <row r="263">
      <c r="A263" s="37" t="s">
        <v>100</v>
      </c>
      <c r="B263" s="44"/>
      <c r="C263" s="45"/>
      <c r="D263" s="45"/>
      <c r="E263" s="48" t="s">
        <v>948</v>
      </c>
      <c r="F263" s="45"/>
      <c r="G263" s="45"/>
      <c r="H263" s="45"/>
      <c r="I263" s="45"/>
      <c r="J263" s="46"/>
    </row>
    <row r="264">
      <c r="A264" s="37" t="s">
        <v>77</v>
      </c>
      <c r="B264" s="44"/>
      <c r="C264" s="45"/>
      <c r="D264" s="45"/>
      <c r="E264" s="47" t="s">
        <v>71</v>
      </c>
      <c r="F264" s="45"/>
      <c r="G264" s="45"/>
      <c r="H264" s="45"/>
      <c r="I264" s="45"/>
      <c r="J264" s="46"/>
    </row>
    <row r="265">
      <c r="A265" s="37" t="s">
        <v>69</v>
      </c>
      <c r="B265" s="37">
        <v>64</v>
      </c>
      <c r="C265" s="38" t="s">
        <v>1087</v>
      </c>
      <c r="D265" s="37" t="s">
        <v>71</v>
      </c>
      <c r="E265" s="39" t="s">
        <v>1088</v>
      </c>
      <c r="F265" s="40" t="s">
        <v>935</v>
      </c>
      <c r="G265" s="41">
        <v>5</v>
      </c>
      <c r="H265" s="42">
        <v>0</v>
      </c>
      <c r="I265" s="42">
        <f>ROUND(G265*H265,P4)</f>
        <v>0</v>
      </c>
      <c r="J265" s="37"/>
      <c r="O265" s="43">
        <f>I265*0.21</f>
        <v>0</v>
      </c>
      <c r="P265">
        <v>3</v>
      </c>
    </row>
    <row r="266">
      <c r="A266" s="37" t="s">
        <v>75</v>
      </c>
      <c r="B266" s="44"/>
      <c r="C266" s="45"/>
      <c r="D266" s="45"/>
      <c r="E266" s="47" t="s">
        <v>71</v>
      </c>
      <c r="F266" s="45"/>
      <c r="G266" s="45"/>
      <c r="H266" s="45"/>
      <c r="I266" s="45"/>
      <c r="J266" s="46"/>
    </row>
    <row r="267">
      <c r="A267" s="37" t="s">
        <v>100</v>
      </c>
      <c r="B267" s="44"/>
      <c r="C267" s="45"/>
      <c r="D267" s="45"/>
      <c r="E267" s="48" t="s">
        <v>992</v>
      </c>
      <c r="F267" s="45"/>
      <c r="G267" s="45"/>
      <c r="H267" s="45"/>
      <c r="I267" s="45"/>
      <c r="J267" s="46"/>
    </row>
    <row r="268">
      <c r="A268" s="37" t="s">
        <v>77</v>
      </c>
      <c r="B268" s="44"/>
      <c r="C268" s="45"/>
      <c r="D268" s="45"/>
      <c r="E268" s="47" t="s">
        <v>71</v>
      </c>
      <c r="F268" s="45"/>
      <c r="G268" s="45"/>
      <c r="H268" s="45"/>
      <c r="I268" s="45"/>
      <c r="J268" s="46"/>
    </row>
    <row r="269">
      <c r="A269" s="37" t="s">
        <v>69</v>
      </c>
      <c r="B269" s="37">
        <v>65</v>
      </c>
      <c r="C269" s="38" t="s">
        <v>1089</v>
      </c>
      <c r="D269" s="37" t="s">
        <v>71</v>
      </c>
      <c r="E269" s="39" t="s">
        <v>1090</v>
      </c>
      <c r="F269" s="40" t="s">
        <v>1091</v>
      </c>
      <c r="G269" s="41">
        <v>2</v>
      </c>
      <c r="H269" s="42">
        <v>0</v>
      </c>
      <c r="I269" s="42">
        <f>ROUND(G269*H269,P4)</f>
        <v>0</v>
      </c>
      <c r="J269" s="37"/>
      <c r="O269" s="43">
        <f>I269*0.21</f>
        <v>0</v>
      </c>
      <c r="P269">
        <v>3</v>
      </c>
    </row>
    <row r="270">
      <c r="A270" s="37" t="s">
        <v>75</v>
      </c>
      <c r="B270" s="44"/>
      <c r="C270" s="45"/>
      <c r="D270" s="45"/>
      <c r="E270" s="47" t="s">
        <v>71</v>
      </c>
      <c r="F270" s="45"/>
      <c r="G270" s="45"/>
      <c r="H270" s="45"/>
      <c r="I270" s="45"/>
      <c r="J270" s="46"/>
    </row>
    <row r="271">
      <c r="A271" s="37" t="s">
        <v>100</v>
      </c>
      <c r="B271" s="44"/>
      <c r="C271" s="45"/>
      <c r="D271" s="45"/>
      <c r="E271" s="48" t="s">
        <v>948</v>
      </c>
      <c r="F271" s="45"/>
      <c r="G271" s="45"/>
      <c r="H271" s="45"/>
      <c r="I271" s="45"/>
      <c r="J271" s="46"/>
    </row>
    <row r="272">
      <c r="A272" s="37" t="s">
        <v>77</v>
      </c>
      <c r="B272" s="44"/>
      <c r="C272" s="45"/>
      <c r="D272" s="45"/>
      <c r="E272" s="47" t="s">
        <v>71</v>
      </c>
      <c r="F272" s="45"/>
      <c r="G272" s="45"/>
      <c r="H272" s="45"/>
      <c r="I272" s="45"/>
      <c r="J272" s="46"/>
    </row>
    <row r="273">
      <c r="A273" s="37" t="s">
        <v>69</v>
      </c>
      <c r="B273" s="37">
        <v>66</v>
      </c>
      <c r="C273" s="38" t="s">
        <v>1092</v>
      </c>
      <c r="D273" s="37" t="s">
        <v>71</v>
      </c>
      <c r="E273" s="39" t="s">
        <v>1093</v>
      </c>
      <c r="F273" s="40" t="s">
        <v>1091</v>
      </c>
      <c r="G273" s="41">
        <v>15</v>
      </c>
      <c r="H273" s="42">
        <v>0</v>
      </c>
      <c r="I273" s="42">
        <f>ROUND(G273*H273,P4)</f>
        <v>0</v>
      </c>
      <c r="J273" s="37"/>
      <c r="O273" s="43">
        <f>I273*0.21</f>
        <v>0</v>
      </c>
      <c r="P273">
        <v>3</v>
      </c>
    </row>
    <row r="274">
      <c r="A274" s="37" t="s">
        <v>75</v>
      </c>
      <c r="B274" s="44"/>
      <c r="C274" s="45"/>
      <c r="D274" s="45"/>
      <c r="E274" s="47" t="s">
        <v>71</v>
      </c>
      <c r="F274" s="45"/>
      <c r="G274" s="45"/>
      <c r="H274" s="45"/>
      <c r="I274" s="45"/>
      <c r="J274" s="46"/>
    </row>
    <row r="275">
      <c r="A275" s="37" t="s">
        <v>100</v>
      </c>
      <c r="B275" s="44"/>
      <c r="C275" s="45"/>
      <c r="D275" s="45"/>
      <c r="E275" s="48" t="s">
        <v>1094</v>
      </c>
      <c r="F275" s="45"/>
      <c r="G275" s="45"/>
      <c r="H275" s="45"/>
      <c r="I275" s="45"/>
      <c r="J275" s="46"/>
    </row>
    <row r="276">
      <c r="A276" s="37" t="s">
        <v>77</v>
      </c>
      <c r="B276" s="44"/>
      <c r="C276" s="45"/>
      <c r="D276" s="45"/>
      <c r="E276" s="47" t="s">
        <v>71</v>
      </c>
      <c r="F276" s="45"/>
      <c r="G276" s="45"/>
      <c r="H276" s="45"/>
      <c r="I276" s="45"/>
      <c r="J276" s="46"/>
    </row>
    <row r="277">
      <c r="A277" s="37" t="s">
        <v>69</v>
      </c>
      <c r="B277" s="37">
        <v>67</v>
      </c>
      <c r="C277" s="38" t="s">
        <v>1095</v>
      </c>
      <c r="D277" s="37" t="s">
        <v>71</v>
      </c>
      <c r="E277" s="39" t="s">
        <v>1096</v>
      </c>
      <c r="F277" s="40" t="s">
        <v>935</v>
      </c>
      <c r="G277" s="41">
        <v>5</v>
      </c>
      <c r="H277" s="42">
        <v>0</v>
      </c>
      <c r="I277" s="42">
        <f>ROUND(G277*H277,P4)</f>
        <v>0</v>
      </c>
      <c r="J277" s="37"/>
      <c r="O277" s="43">
        <f>I277*0.21</f>
        <v>0</v>
      </c>
      <c r="P277">
        <v>3</v>
      </c>
    </row>
    <row r="278">
      <c r="A278" s="37" t="s">
        <v>75</v>
      </c>
      <c r="B278" s="44"/>
      <c r="C278" s="45"/>
      <c r="D278" s="45"/>
      <c r="E278" s="47" t="s">
        <v>71</v>
      </c>
      <c r="F278" s="45"/>
      <c r="G278" s="45"/>
      <c r="H278" s="45"/>
      <c r="I278" s="45"/>
      <c r="J278" s="46"/>
    </row>
    <row r="279">
      <c r="A279" s="37" t="s">
        <v>100</v>
      </c>
      <c r="B279" s="44"/>
      <c r="C279" s="45"/>
      <c r="D279" s="45"/>
      <c r="E279" s="48" t="s">
        <v>992</v>
      </c>
      <c r="F279" s="45"/>
      <c r="G279" s="45"/>
      <c r="H279" s="45"/>
      <c r="I279" s="45"/>
      <c r="J279" s="46"/>
    </row>
    <row r="280">
      <c r="A280" s="37" t="s">
        <v>77</v>
      </c>
      <c r="B280" s="44"/>
      <c r="C280" s="45"/>
      <c r="D280" s="45"/>
      <c r="E280" s="47" t="s">
        <v>71</v>
      </c>
      <c r="F280" s="45"/>
      <c r="G280" s="45"/>
      <c r="H280" s="45"/>
      <c r="I280" s="45"/>
      <c r="J280" s="46"/>
    </row>
    <row r="281">
      <c r="A281" s="37" t="s">
        <v>69</v>
      </c>
      <c r="B281" s="37">
        <v>68</v>
      </c>
      <c r="C281" s="38" t="s">
        <v>1097</v>
      </c>
      <c r="D281" s="37" t="s">
        <v>71</v>
      </c>
      <c r="E281" s="39" t="s">
        <v>1098</v>
      </c>
      <c r="F281" s="40" t="s">
        <v>1091</v>
      </c>
      <c r="G281" s="41">
        <v>8</v>
      </c>
      <c r="H281" s="42">
        <v>0</v>
      </c>
      <c r="I281" s="42">
        <f>ROUND(G281*H281,P4)</f>
        <v>0</v>
      </c>
      <c r="J281" s="37"/>
      <c r="O281" s="43">
        <f>I281*0.21</f>
        <v>0</v>
      </c>
      <c r="P281">
        <v>3</v>
      </c>
    </row>
    <row r="282">
      <c r="A282" s="37" t="s">
        <v>75</v>
      </c>
      <c r="B282" s="44"/>
      <c r="C282" s="45"/>
      <c r="D282" s="45"/>
      <c r="E282" s="47" t="s">
        <v>71</v>
      </c>
      <c r="F282" s="45"/>
      <c r="G282" s="45"/>
      <c r="H282" s="45"/>
      <c r="I282" s="45"/>
      <c r="J282" s="46"/>
    </row>
    <row r="283">
      <c r="A283" s="37" t="s">
        <v>100</v>
      </c>
      <c r="B283" s="44"/>
      <c r="C283" s="45"/>
      <c r="D283" s="45"/>
      <c r="E283" s="48" t="s">
        <v>1034</v>
      </c>
      <c r="F283" s="45"/>
      <c r="G283" s="45"/>
      <c r="H283" s="45"/>
      <c r="I283" s="45"/>
      <c r="J283" s="46"/>
    </row>
    <row r="284">
      <c r="A284" s="37" t="s">
        <v>77</v>
      </c>
      <c r="B284" s="44"/>
      <c r="C284" s="45"/>
      <c r="D284" s="45"/>
      <c r="E284" s="47" t="s">
        <v>71</v>
      </c>
      <c r="F284" s="45"/>
      <c r="G284" s="45"/>
      <c r="H284" s="45"/>
      <c r="I284" s="45"/>
      <c r="J284" s="46"/>
    </row>
    <row r="285">
      <c r="A285" s="37" t="s">
        <v>69</v>
      </c>
      <c r="B285" s="37">
        <v>69</v>
      </c>
      <c r="C285" s="38" t="s">
        <v>1099</v>
      </c>
      <c r="D285" s="37" t="s">
        <v>71</v>
      </c>
      <c r="E285" s="39" t="s">
        <v>1100</v>
      </c>
      <c r="F285" s="40" t="s">
        <v>1091</v>
      </c>
      <c r="G285" s="41">
        <v>8</v>
      </c>
      <c r="H285" s="42">
        <v>0</v>
      </c>
      <c r="I285" s="42">
        <f>ROUND(G285*H285,P4)</f>
        <v>0</v>
      </c>
      <c r="J285" s="37"/>
      <c r="O285" s="43">
        <f>I285*0.21</f>
        <v>0</v>
      </c>
      <c r="P285">
        <v>3</v>
      </c>
    </row>
    <row r="286">
      <c r="A286" s="37" t="s">
        <v>75</v>
      </c>
      <c r="B286" s="44"/>
      <c r="C286" s="45"/>
      <c r="D286" s="45"/>
      <c r="E286" s="47" t="s">
        <v>71</v>
      </c>
      <c r="F286" s="45"/>
      <c r="G286" s="45"/>
      <c r="H286" s="45"/>
      <c r="I286" s="45"/>
      <c r="J286" s="46"/>
    </row>
    <row r="287">
      <c r="A287" s="37" t="s">
        <v>100</v>
      </c>
      <c r="B287" s="44"/>
      <c r="C287" s="45"/>
      <c r="D287" s="45"/>
      <c r="E287" s="48" t="s">
        <v>1034</v>
      </c>
      <c r="F287" s="45"/>
      <c r="G287" s="45"/>
      <c r="H287" s="45"/>
      <c r="I287" s="45"/>
      <c r="J287" s="46"/>
    </row>
    <row r="288">
      <c r="A288" s="37" t="s">
        <v>77</v>
      </c>
      <c r="B288" s="44"/>
      <c r="C288" s="45"/>
      <c r="D288" s="45"/>
      <c r="E288" s="47" t="s">
        <v>71</v>
      </c>
      <c r="F288" s="45"/>
      <c r="G288" s="45"/>
      <c r="H288" s="45"/>
      <c r="I288" s="45"/>
      <c r="J288" s="46"/>
    </row>
    <row r="289">
      <c r="A289" s="37" t="s">
        <v>69</v>
      </c>
      <c r="B289" s="37">
        <v>70</v>
      </c>
      <c r="C289" s="38" t="s">
        <v>1101</v>
      </c>
      <c r="D289" s="37" t="s">
        <v>71</v>
      </c>
      <c r="E289" s="39" t="s">
        <v>1102</v>
      </c>
      <c r="F289" s="40" t="s">
        <v>114</v>
      </c>
      <c r="G289" s="41">
        <v>7</v>
      </c>
      <c r="H289" s="42">
        <v>0</v>
      </c>
      <c r="I289" s="42">
        <f>ROUND(G289*H289,P4)</f>
        <v>0</v>
      </c>
      <c r="J289" s="37"/>
      <c r="O289" s="43">
        <f>I289*0.21</f>
        <v>0</v>
      </c>
      <c r="P289">
        <v>3</v>
      </c>
    </row>
    <row r="290">
      <c r="A290" s="37" t="s">
        <v>75</v>
      </c>
      <c r="B290" s="44"/>
      <c r="C290" s="45"/>
      <c r="D290" s="45"/>
      <c r="E290" s="47" t="s">
        <v>71</v>
      </c>
      <c r="F290" s="45"/>
      <c r="G290" s="45"/>
      <c r="H290" s="45"/>
      <c r="I290" s="45"/>
      <c r="J290" s="46"/>
    </row>
    <row r="291">
      <c r="A291" s="37" t="s">
        <v>100</v>
      </c>
      <c r="B291" s="44"/>
      <c r="C291" s="45"/>
      <c r="D291" s="45"/>
      <c r="E291" s="48" t="s">
        <v>1103</v>
      </c>
      <c r="F291" s="45"/>
      <c r="G291" s="45"/>
      <c r="H291" s="45"/>
      <c r="I291" s="45"/>
      <c r="J291" s="46"/>
    </row>
    <row r="292">
      <c r="A292" s="37" t="s">
        <v>77</v>
      </c>
      <c r="B292" s="44"/>
      <c r="C292" s="45"/>
      <c r="D292" s="45"/>
      <c r="E292" s="47" t="s">
        <v>71</v>
      </c>
      <c r="F292" s="45"/>
      <c r="G292" s="45"/>
      <c r="H292" s="45"/>
      <c r="I292" s="45"/>
      <c r="J292" s="46"/>
    </row>
    <row r="293">
      <c r="A293" s="37" t="s">
        <v>69</v>
      </c>
      <c r="B293" s="37">
        <v>71</v>
      </c>
      <c r="C293" s="38" t="s">
        <v>1104</v>
      </c>
      <c r="D293" s="37" t="s">
        <v>71</v>
      </c>
      <c r="E293" s="39" t="s">
        <v>1105</v>
      </c>
      <c r="F293" s="40" t="s">
        <v>114</v>
      </c>
      <c r="G293" s="41">
        <v>2</v>
      </c>
      <c r="H293" s="42">
        <v>0</v>
      </c>
      <c r="I293" s="42">
        <f>ROUND(G293*H293,P4)</f>
        <v>0</v>
      </c>
      <c r="J293" s="37"/>
      <c r="O293" s="43">
        <f>I293*0.21</f>
        <v>0</v>
      </c>
      <c r="P293">
        <v>3</v>
      </c>
    </row>
    <row r="294">
      <c r="A294" s="37" t="s">
        <v>75</v>
      </c>
      <c r="B294" s="44"/>
      <c r="C294" s="45"/>
      <c r="D294" s="45"/>
      <c r="E294" s="47" t="s">
        <v>71</v>
      </c>
      <c r="F294" s="45"/>
      <c r="G294" s="45"/>
      <c r="H294" s="45"/>
      <c r="I294" s="45"/>
      <c r="J294" s="46"/>
    </row>
    <row r="295">
      <c r="A295" s="37" t="s">
        <v>100</v>
      </c>
      <c r="B295" s="44"/>
      <c r="C295" s="45"/>
      <c r="D295" s="45"/>
      <c r="E295" s="48" t="s">
        <v>948</v>
      </c>
      <c r="F295" s="45"/>
      <c r="G295" s="45"/>
      <c r="H295" s="45"/>
      <c r="I295" s="45"/>
      <c r="J295" s="46"/>
    </row>
    <row r="296">
      <c r="A296" s="37" t="s">
        <v>77</v>
      </c>
      <c r="B296" s="44"/>
      <c r="C296" s="45"/>
      <c r="D296" s="45"/>
      <c r="E296" s="47" t="s">
        <v>71</v>
      </c>
      <c r="F296" s="45"/>
      <c r="G296" s="45"/>
      <c r="H296" s="45"/>
      <c r="I296" s="45"/>
      <c r="J296" s="46"/>
    </row>
    <row r="297">
      <c r="A297" s="31" t="s">
        <v>66</v>
      </c>
      <c r="B297" s="32"/>
      <c r="C297" s="33" t="s">
        <v>1106</v>
      </c>
      <c r="D297" s="34"/>
      <c r="E297" s="31" t="s">
        <v>1107</v>
      </c>
      <c r="F297" s="34"/>
      <c r="G297" s="34"/>
      <c r="H297" s="34"/>
      <c r="I297" s="35">
        <f>SUMIFS(I298:I309,A298:A309,"P")</f>
        <v>0</v>
      </c>
      <c r="J297" s="36"/>
    </row>
    <row r="298">
      <c r="A298" s="37" t="s">
        <v>69</v>
      </c>
      <c r="B298" s="37">
        <v>72</v>
      </c>
      <c r="C298" s="38" t="s">
        <v>1108</v>
      </c>
      <c r="D298" s="37" t="s">
        <v>71</v>
      </c>
      <c r="E298" s="39" t="s">
        <v>1109</v>
      </c>
      <c r="F298" s="40" t="s">
        <v>193</v>
      </c>
      <c r="G298" s="41">
        <v>4.5</v>
      </c>
      <c r="H298" s="42">
        <v>0</v>
      </c>
      <c r="I298" s="42">
        <f>ROUND(G298*H298,P4)</f>
        <v>0</v>
      </c>
      <c r="J298" s="37"/>
      <c r="O298" s="43">
        <f>I298*0.21</f>
        <v>0</v>
      </c>
      <c r="P298">
        <v>3</v>
      </c>
    </row>
    <row r="299">
      <c r="A299" s="37" t="s">
        <v>75</v>
      </c>
      <c r="B299" s="44"/>
      <c r="C299" s="45"/>
      <c r="D299" s="45"/>
      <c r="E299" s="47" t="s">
        <v>71</v>
      </c>
      <c r="F299" s="45"/>
      <c r="G299" s="45"/>
      <c r="H299" s="45"/>
      <c r="I299" s="45"/>
      <c r="J299" s="46"/>
    </row>
    <row r="300">
      <c r="A300" s="37" t="s">
        <v>100</v>
      </c>
      <c r="B300" s="44"/>
      <c r="C300" s="45"/>
      <c r="D300" s="45"/>
      <c r="E300" s="48" t="s">
        <v>1110</v>
      </c>
      <c r="F300" s="45"/>
      <c r="G300" s="45"/>
      <c r="H300" s="45"/>
      <c r="I300" s="45"/>
      <c r="J300" s="46"/>
    </row>
    <row r="301">
      <c r="A301" s="37" t="s">
        <v>77</v>
      </c>
      <c r="B301" s="44"/>
      <c r="C301" s="45"/>
      <c r="D301" s="45"/>
      <c r="E301" s="47" t="s">
        <v>71</v>
      </c>
      <c r="F301" s="45"/>
      <c r="G301" s="45"/>
      <c r="H301" s="45"/>
      <c r="I301" s="45"/>
      <c r="J301" s="46"/>
    </row>
    <row r="302">
      <c r="A302" s="37" t="s">
        <v>69</v>
      </c>
      <c r="B302" s="37">
        <v>73</v>
      </c>
      <c r="C302" s="38" t="s">
        <v>1111</v>
      </c>
      <c r="D302" s="37" t="s">
        <v>71</v>
      </c>
      <c r="E302" s="39" t="s">
        <v>1112</v>
      </c>
      <c r="F302" s="40" t="s">
        <v>193</v>
      </c>
      <c r="G302" s="41">
        <v>99</v>
      </c>
      <c r="H302" s="42">
        <v>0</v>
      </c>
      <c r="I302" s="42">
        <f>ROUND(G302*H302,P4)</f>
        <v>0</v>
      </c>
      <c r="J302" s="37"/>
      <c r="O302" s="43">
        <f>I302*0.21</f>
        <v>0</v>
      </c>
      <c r="P302">
        <v>3</v>
      </c>
    </row>
    <row r="303">
      <c r="A303" s="37" t="s">
        <v>75</v>
      </c>
      <c r="B303" s="44"/>
      <c r="C303" s="45"/>
      <c r="D303" s="45"/>
      <c r="E303" s="47" t="s">
        <v>71</v>
      </c>
      <c r="F303" s="45"/>
      <c r="G303" s="45"/>
      <c r="H303" s="45"/>
      <c r="I303" s="45"/>
      <c r="J303" s="46"/>
    </row>
    <row r="304">
      <c r="A304" s="37" t="s">
        <v>100</v>
      </c>
      <c r="B304" s="44"/>
      <c r="C304" s="45"/>
      <c r="D304" s="45"/>
      <c r="E304" s="48" t="s">
        <v>1113</v>
      </c>
      <c r="F304" s="45"/>
      <c r="G304" s="45"/>
      <c r="H304" s="45"/>
      <c r="I304" s="45"/>
      <c r="J304" s="46"/>
    </row>
    <row r="305">
      <c r="A305" s="37" t="s">
        <v>77</v>
      </c>
      <c r="B305" s="44"/>
      <c r="C305" s="45"/>
      <c r="D305" s="45"/>
      <c r="E305" s="47" t="s">
        <v>71</v>
      </c>
      <c r="F305" s="45"/>
      <c r="G305" s="45"/>
      <c r="H305" s="45"/>
      <c r="I305" s="45"/>
      <c r="J305" s="46"/>
    </row>
    <row r="306">
      <c r="A306" s="37" t="s">
        <v>69</v>
      </c>
      <c r="B306" s="37">
        <v>74</v>
      </c>
      <c r="C306" s="38" t="s">
        <v>1114</v>
      </c>
      <c r="D306" s="37" t="s">
        <v>71</v>
      </c>
      <c r="E306" s="39" t="s">
        <v>1115</v>
      </c>
      <c r="F306" s="40" t="s">
        <v>193</v>
      </c>
      <c r="G306" s="41">
        <v>103.5</v>
      </c>
      <c r="H306" s="42">
        <v>0</v>
      </c>
      <c r="I306" s="42">
        <f>ROUND(G306*H306,P4)</f>
        <v>0</v>
      </c>
      <c r="J306" s="37"/>
      <c r="O306" s="43">
        <f>I306*0.21</f>
        <v>0</v>
      </c>
      <c r="P306">
        <v>3</v>
      </c>
    </row>
    <row r="307">
      <c r="A307" s="37" t="s">
        <v>75</v>
      </c>
      <c r="B307" s="44"/>
      <c r="C307" s="45"/>
      <c r="D307" s="45"/>
      <c r="E307" s="47" t="s">
        <v>71</v>
      </c>
      <c r="F307" s="45"/>
      <c r="G307" s="45"/>
      <c r="H307" s="45"/>
      <c r="I307" s="45"/>
      <c r="J307" s="46"/>
    </row>
    <row r="308">
      <c r="A308" s="37" t="s">
        <v>100</v>
      </c>
      <c r="B308" s="44"/>
      <c r="C308" s="45"/>
      <c r="D308" s="45"/>
      <c r="E308" s="48" t="s">
        <v>1116</v>
      </c>
      <c r="F308" s="45"/>
      <c r="G308" s="45"/>
      <c r="H308" s="45"/>
      <c r="I308" s="45"/>
      <c r="J308" s="46"/>
    </row>
    <row r="309">
      <c r="A309" s="37" t="s">
        <v>77</v>
      </c>
      <c r="B309" s="44"/>
      <c r="C309" s="45"/>
      <c r="D309" s="45"/>
      <c r="E309" s="47" t="s">
        <v>71</v>
      </c>
      <c r="F309" s="45"/>
      <c r="G309" s="45"/>
      <c r="H309" s="45"/>
      <c r="I309" s="45"/>
      <c r="J309" s="46"/>
    </row>
    <row r="310">
      <c r="A310" s="31" t="s">
        <v>66</v>
      </c>
      <c r="B310" s="32"/>
      <c r="C310" s="33" t="s">
        <v>1117</v>
      </c>
      <c r="D310" s="34"/>
      <c r="E310" s="31" t="s">
        <v>1118</v>
      </c>
      <c r="F310" s="34"/>
      <c r="G310" s="34"/>
      <c r="H310" s="34"/>
      <c r="I310" s="35">
        <f>SUMIFS(I311:I330,A311:A330,"P")</f>
        <v>0</v>
      </c>
      <c r="J310" s="36"/>
    </row>
    <row r="311">
      <c r="A311" s="37" t="s">
        <v>69</v>
      </c>
      <c r="B311" s="37">
        <v>75</v>
      </c>
      <c r="C311" s="38" t="s">
        <v>1119</v>
      </c>
      <c r="D311" s="37" t="s">
        <v>71</v>
      </c>
      <c r="E311" s="39" t="s">
        <v>1120</v>
      </c>
      <c r="F311" s="40" t="s">
        <v>193</v>
      </c>
      <c r="G311" s="41">
        <v>84</v>
      </c>
      <c r="H311" s="42">
        <v>0</v>
      </c>
      <c r="I311" s="42">
        <f>ROUND(G311*H311,P4)</f>
        <v>0</v>
      </c>
      <c r="J311" s="37"/>
      <c r="O311" s="43">
        <f>I311*0.21</f>
        <v>0</v>
      </c>
      <c r="P311">
        <v>3</v>
      </c>
    </row>
    <row r="312">
      <c r="A312" s="37" t="s">
        <v>75</v>
      </c>
      <c r="B312" s="44"/>
      <c r="C312" s="45"/>
      <c r="D312" s="45"/>
      <c r="E312" s="47" t="s">
        <v>71</v>
      </c>
      <c r="F312" s="45"/>
      <c r="G312" s="45"/>
      <c r="H312" s="45"/>
      <c r="I312" s="45"/>
      <c r="J312" s="46"/>
    </row>
    <row r="313">
      <c r="A313" s="37" t="s">
        <v>100</v>
      </c>
      <c r="B313" s="44"/>
      <c r="C313" s="45"/>
      <c r="D313" s="45"/>
      <c r="E313" s="48" t="s">
        <v>1121</v>
      </c>
      <c r="F313" s="45"/>
      <c r="G313" s="45"/>
      <c r="H313" s="45"/>
      <c r="I313" s="45"/>
      <c r="J313" s="46"/>
    </row>
    <row r="314">
      <c r="A314" s="37" t="s">
        <v>77</v>
      </c>
      <c r="B314" s="44"/>
      <c r="C314" s="45"/>
      <c r="D314" s="45"/>
      <c r="E314" s="47" t="s">
        <v>71</v>
      </c>
      <c r="F314" s="45"/>
      <c r="G314" s="45"/>
      <c r="H314" s="45"/>
      <c r="I314" s="45"/>
      <c r="J314" s="46"/>
    </row>
    <row r="315">
      <c r="A315" s="37" t="s">
        <v>69</v>
      </c>
      <c r="B315" s="37">
        <v>76</v>
      </c>
      <c r="C315" s="38" t="s">
        <v>1122</v>
      </c>
      <c r="D315" s="37" t="s">
        <v>71</v>
      </c>
      <c r="E315" s="39" t="s">
        <v>1123</v>
      </c>
      <c r="F315" s="40" t="s">
        <v>193</v>
      </c>
      <c r="G315" s="41">
        <v>126</v>
      </c>
      <c r="H315" s="42">
        <v>0</v>
      </c>
      <c r="I315" s="42">
        <f>ROUND(G315*H315,P4)</f>
        <v>0</v>
      </c>
      <c r="J315" s="37"/>
      <c r="O315" s="43">
        <f>I315*0.21</f>
        <v>0</v>
      </c>
      <c r="P315">
        <v>3</v>
      </c>
    </row>
    <row r="316">
      <c r="A316" s="37" t="s">
        <v>75</v>
      </c>
      <c r="B316" s="44"/>
      <c r="C316" s="45"/>
      <c r="D316" s="45"/>
      <c r="E316" s="47" t="s">
        <v>71</v>
      </c>
      <c r="F316" s="45"/>
      <c r="G316" s="45"/>
      <c r="H316" s="45"/>
      <c r="I316" s="45"/>
      <c r="J316" s="46"/>
    </row>
    <row r="317">
      <c r="A317" s="37" t="s">
        <v>100</v>
      </c>
      <c r="B317" s="44"/>
      <c r="C317" s="45"/>
      <c r="D317" s="45"/>
      <c r="E317" s="48" t="s">
        <v>942</v>
      </c>
      <c r="F317" s="45"/>
      <c r="G317" s="45"/>
      <c r="H317" s="45"/>
      <c r="I317" s="45"/>
      <c r="J317" s="46"/>
    </row>
    <row r="318">
      <c r="A318" s="37" t="s">
        <v>77</v>
      </c>
      <c r="B318" s="44"/>
      <c r="C318" s="45"/>
      <c r="D318" s="45"/>
      <c r="E318" s="47" t="s">
        <v>71</v>
      </c>
      <c r="F318" s="45"/>
      <c r="G318" s="45"/>
      <c r="H318" s="45"/>
      <c r="I318" s="45"/>
      <c r="J318" s="46"/>
    </row>
    <row r="319">
      <c r="A319" s="37" t="s">
        <v>69</v>
      </c>
      <c r="B319" s="37">
        <v>77</v>
      </c>
      <c r="C319" s="38" t="s">
        <v>1124</v>
      </c>
      <c r="D319" s="37" t="s">
        <v>71</v>
      </c>
      <c r="E319" s="39" t="s">
        <v>1125</v>
      </c>
      <c r="F319" s="40" t="s">
        <v>193</v>
      </c>
      <c r="G319" s="41">
        <v>84</v>
      </c>
      <c r="H319" s="42">
        <v>0</v>
      </c>
      <c r="I319" s="42">
        <f>ROUND(G319*H319,P4)</f>
        <v>0</v>
      </c>
      <c r="J319" s="37"/>
      <c r="O319" s="43">
        <f>I319*0.21</f>
        <v>0</v>
      </c>
      <c r="P319">
        <v>3</v>
      </c>
    </row>
    <row r="320">
      <c r="A320" s="37" t="s">
        <v>75</v>
      </c>
      <c r="B320" s="44"/>
      <c r="C320" s="45"/>
      <c r="D320" s="45"/>
      <c r="E320" s="47" t="s">
        <v>71</v>
      </c>
      <c r="F320" s="45"/>
      <c r="G320" s="45"/>
      <c r="H320" s="45"/>
      <c r="I320" s="45"/>
      <c r="J320" s="46"/>
    </row>
    <row r="321">
      <c r="A321" s="37" t="s">
        <v>100</v>
      </c>
      <c r="B321" s="44"/>
      <c r="C321" s="45"/>
      <c r="D321" s="45"/>
      <c r="E321" s="48" t="s">
        <v>1121</v>
      </c>
      <c r="F321" s="45"/>
      <c r="G321" s="45"/>
      <c r="H321" s="45"/>
      <c r="I321" s="45"/>
      <c r="J321" s="46"/>
    </row>
    <row r="322">
      <c r="A322" s="37" t="s">
        <v>77</v>
      </c>
      <c r="B322" s="44"/>
      <c r="C322" s="45"/>
      <c r="D322" s="45"/>
      <c r="E322" s="47" t="s">
        <v>71</v>
      </c>
      <c r="F322" s="45"/>
      <c r="G322" s="45"/>
      <c r="H322" s="45"/>
      <c r="I322" s="45"/>
      <c r="J322" s="46"/>
    </row>
    <row r="323">
      <c r="A323" s="37" t="s">
        <v>69</v>
      </c>
      <c r="B323" s="37">
        <v>78</v>
      </c>
      <c r="C323" s="38" t="s">
        <v>1126</v>
      </c>
      <c r="D323" s="37" t="s">
        <v>71</v>
      </c>
      <c r="E323" s="39" t="s">
        <v>1127</v>
      </c>
      <c r="F323" s="40" t="s">
        <v>193</v>
      </c>
      <c r="G323" s="41">
        <v>126</v>
      </c>
      <c r="H323" s="42">
        <v>0</v>
      </c>
      <c r="I323" s="42">
        <f>ROUND(G323*H323,P4)</f>
        <v>0</v>
      </c>
      <c r="J323" s="37"/>
      <c r="O323" s="43">
        <f>I323*0.21</f>
        <v>0</v>
      </c>
      <c r="P323">
        <v>3</v>
      </c>
    </row>
    <row r="324">
      <c r="A324" s="37" t="s">
        <v>75</v>
      </c>
      <c r="B324" s="44"/>
      <c r="C324" s="45"/>
      <c r="D324" s="45"/>
      <c r="E324" s="47" t="s">
        <v>71</v>
      </c>
      <c r="F324" s="45"/>
      <c r="G324" s="45"/>
      <c r="H324" s="45"/>
      <c r="I324" s="45"/>
      <c r="J324" s="46"/>
    </row>
    <row r="325">
      <c r="A325" s="37" t="s">
        <v>100</v>
      </c>
      <c r="B325" s="44"/>
      <c r="C325" s="45"/>
      <c r="D325" s="45"/>
      <c r="E325" s="48" t="s">
        <v>942</v>
      </c>
      <c r="F325" s="45"/>
      <c r="G325" s="45"/>
      <c r="H325" s="45"/>
      <c r="I325" s="45"/>
      <c r="J325" s="46"/>
    </row>
    <row r="326">
      <c r="A326" s="37" t="s">
        <v>77</v>
      </c>
      <c r="B326" s="44"/>
      <c r="C326" s="45"/>
      <c r="D326" s="45"/>
      <c r="E326" s="47" t="s">
        <v>71</v>
      </c>
      <c r="F326" s="45"/>
      <c r="G326" s="45"/>
      <c r="H326" s="45"/>
      <c r="I326" s="45"/>
      <c r="J326" s="46"/>
    </row>
    <row r="327">
      <c r="A327" s="37" t="s">
        <v>69</v>
      </c>
      <c r="B327" s="37">
        <v>79</v>
      </c>
      <c r="C327" s="38" t="s">
        <v>1128</v>
      </c>
      <c r="D327" s="37" t="s">
        <v>71</v>
      </c>
      <c r="E327" s="39" t="s">
        <v>1129</v>
      </c>
      <c r="F327" s="40" t="s">
        <v>193</v>
      </c>
      <c r="G327" s="41">
        <v>84</v>
      </c>
      <c r="H327" s="42">
        <v>0</v>
      </c>
      <c r="I327" s="42">
        <f>ROUND(G327*H327,P4)</f>
        <v>0</v>
      </c>
      <c r="J327" s="37"/>
      <c r="O327" s="43">
        <f>I327*0.21</f>
        <v>0</v>
      </c>
      <c r="P327">
        <v>3</v>
      </c>
    </row>
    <row r="328">
      <c r="A328" s="37" t="s">
        <v>75</v>
      </c>
      <c r="B328" s="44"/>
      <c r="C328" s="45"/>
      <c r="D328" s="45"/>
      <c r="E328" s="47" t="s">
        <v>71</v>
      </c>
      <c r="F328" s="45"/>
      <c r="G328" s="45"/>
      <c r="H328" s="45"/>
      <c r="I328" s="45"/>
      <c r="J328" s="46"/>
    </row>
    <row r="329">
      <c r="A329" s="37" t="s">
        <v>100</v>
      </c>
      <c r="B329" s="44"/>
      <c r="C329" s="45"/>
      <c r="D329" s="45"/>
      <c r="E329" s="48" t="s">
        <v>1121</v>
      </c>
      <c r="F329" s="45"/>
      <c r="G329" s="45"/>
      <c r="H329" s="45"/>
      <c r="I329" s="45"/>
      <c r="J329" s="46"/>
    </row>
    <row r="330">
      <c r="A330" s="37" t="s">
        <v>77</v>
      </c>
      <c r="B330" s="44"/>
      <c r="C330" s="45"/>
      <c r="D330" s="45"/>
      <c r="E330" s="47" t="s">
        <v>71</v>
      </c>
      <c r="F330" s="45"/>
      <c r="G330" s="45"/>
      <c r="H330" s="45"/>
      <c r="I330" s="45"/>
      <c r="J330" s="46"/>
    </row>
    <row r="331">
      <c r="A331" s="31" t="s">
        <v>66</v>
      </c>
      <c r="B331" s="32"/>
      <c r="C331" s="33" t="s">
        <v>1130</v>
      </c>
      <c r="D331" s="34"/>
      <c r="E331" s="31" t="s">
        <v>1131</v>
      </c>
      <c r="F331" s="34"/>
      <c r="G331" s="34"/>
      <c r="H331" s="34"/>
      <c r="I331" s="35">
        <f>SUMIFS(I332:I335,A332:A335,"P")</f>
        <v>0</v>
      </c>
      <c r="J331" s="36"/>
    </row>
    <row r="332">
      <c r="A332" s="37" t="s">
        <v>69</v>
      </c>
      <c r="B332" s="37">
        <v>80</v>
      </c>
      <c r="C332" s="38" t="s">
        <v>1132</v>
      </c>
      <c r="D332" s="37" t="s">
        <v>71</v>
      </c>
      <c r="E332" s="39" t="s">
        <v>1133</v>
      </c>
      <c r="F332" s="40" t="s">
        <v>181</v>
      </c>
      <c r="G332" s="41">
        <v>4.423</v>
      </c>
      <c r="H332" s="42">
        <v>0</v>
      </c>
      <c r="I332" s="42">
        <f>ROUND(G332*H332,P4)</f>
        <v>0</v>
      </c>
      <c r="J332" s="37"/>
      <c r="O332" s="43">
        <f>I332*0.21</f>
        <v>0</v>
      </c>
      <c r="P332">
        <v>3</v>
      </c>
    </row>
    <row r="333">
      <c r="A333" s="37" t="s">
        <v>75</v>
      </c>
      <c r="B333" s="44"/>
      <c r="C333" s="45"/>
      <c r="D333" s="45"/>
      <c r="E333" s="47" t="s">
        <v>71</v>
      </c>
      <c r="F333" s="45"/>
      <c r="G333" s="45"/>
      <c r="H333" s="45"/>
      <c r="I333" s="45"/>
      <c r="J333" s="46"/>
    </row>
    <row r="334">
      <c r="A334" s="37" t="s">
        <v>100</v>
      </c>
      <c r="B334" s="44"/>
      <c r="C334" s="45"/>
      <c r="D334" s="45"/>
      <c r="E334" s="48" t="s">
        <v>1134</v>
      </c>
      <c r="F334" s="45"/>
      <c r="G334" s="45"/>
      <c r="H334" s="45"/>
      <c r="I334" s="45"/>
      <c r="J334" s="46"/>
    </row>
    <row r="335">
      <c r="A335" s="37" t="s">
        <v>77</v>
      </c>
      <c r="B335" s="44"/>
      <c r="C335" s="45"/>
      <c r="D335" s="45"/>
      <c r="E335" s="47" t="s">
        <v>71</v>
      </c>
      <c r="F335" s="45"/>
      <c r="G335" s="45"/>
      <c r="H335" s="45"/>
      <c r="I335" s="45"/>
      <c r="J335" s="46"/>
    </row>
    <row r="336">
      <c r="A336" s="31" t="s">
        <v>66</v>
      </c>
      <c r="B336" s="32"/>
      <c r="C336" s="33" t="s">
        <v>1135</v>
      </c>
      <c r="D336" s="34"/>
      <c r="E336" s="31" t="s">
        <v>1136</v>
      </c>
      <c r="F336" s="34"/>
      <c r="G336" s="34"/>
      <c r="H336" s="34"/>
      <c r="I336" s="35">
        <f>SUMIFS(I337:I360,A337:A360,"P")</f>
        <v>0</v>
      </c>
      <c r="J336" s="36"/>
    </row>
    <row r="337">
      <c r="A337" s="37" t="s">
        <v>69</v>
      </c>
      <c r="B337" s="37">
        <v>81</v>
      </c>
      <c r="C337" s="38" t="s">
        <v>1137</v>
      </c>
      <c r="D337" s="37" t="s">
        <v>71</v>
      </c>
      <c r="E337" s="39" t="s">
        <v>1138</v>
      </c>
      <c r="F337" s="40" t="s">
        <v>951</v>
      </c>
      <c r="G337" s="41">
        <v>1</v>
      </c>
      <c r="H337" s="42">
        <v>0</v>
      </c>
      <c r="I337" s="42">
        <f>ROUND(G337*H337,P4)</f>
        <v>0</v>
      </c>
      <c r="J337" s="37"/>
      <c r="O337" s="43">
        <f>I337*0.21</f>
        <v>0</v>
      </c>
      <c r="P337">
        <v>3</v>
      </c>
    </row>
    <row r="338">
      <c r="A338" s="37" t="s">
        <v>75</v>
      </c>
      <c r="B338" s="44"/>
      <c r="C338" s="45"/>
      <c r="D338" s="45"/>
      <c r="E338" s="47" t="s">
        <v>71</v>
      </c>
      <c r="F338" s="45"/>
      <c r="G338" s="45"/>
      <c r="H338" s="45"/>
      <c r="I338" s="45"/>
      <c r="J338" s="46"/>
    </row>
    <row r="339">
      <c r="A339" s="37" t="s">
        <v>100</v>
      </c>
      <c r="B339" s="44"/>
      <c r="C339" s="45"/>
      <c r="D339" s="45"/>
      <c r="E339" s="48" t="s">
        <v>973</v>
      </c>
      <c r="F339" s="45"/>
      <c r="G339" s="45"/>
      <c r="H339" s="45"/>
      <c r="I339" s="45"/>
      <c r="J339" s="46"/>
    </row>
    <row r="340">
      <c r="A340" s="37" t="s">
        <v>77</v>
      </c>
      <c r="B340" s="44"/>
      <c r="C340" s="45"/>
      <c r="D340" s="45"/>
      <c r="E340" s="47" t="s">
        <v>71</v>
      </c>
      <c r="F340" s="45"/>
      <c r="G340" s="45"/>
      <c r="H340" s="45"/>
      <c r="I340" s="45"/>
      <c r="J340" s="46"/>
    </row>
    <row r="341">
      <c r="A341" s="37" t="s">
        <v>69</v>
      </c>
      <c r="B341" s="37">
        <v>82</v>
      </c>
      <c r="C341" s="38" t="s">
        <v>1139</v>
      </c>
      <c r="D341" s="37" t="s">
        <v>71</v>
      </c>
      <c r="E341" s="39" t="s">
        <v>1140</v>
      </c>
      <c r="F341" s="40" t="s">
        <v>1020</v>
      </c>
      <c r="G341" s="41">
        <v>1</v>
      </c>
      <c r="H341" s="42">
        <v>0</v>
      </c>
      <c r="I341" s="42">
        <f>ROUND(G341*H341,P4)</f>
        <v>0</v>
      </c>
      <c r="J341" s="37"/>
      <c r="O341" s="43">
        <f>I341*0.21</f>
        <v>0</v>
      </c>
      <c r="P341">
        <v>3</v>
      </c>
    </row>
    <row r="342">
      <c r="A342" s="37" t="s">
        <v>75</v>
      </c>
      <c r="B342" s="44"/>
      <c r="C342" s="45"/>
      <c r="D342" s="45"/>
      <c r="E342" s="47" t="s">
        <v>71</v>
      </c>
      <c r="F342" s="45"/>
      <c r="G342" s="45"/>
      <c r="H342" s="45"/>
      <c r="I342" s="45"/>
      <c r="J342" s="46"/>
    </row>
    <row r="343">
      <c r="A343" s="37" t="s">
        <v>100</v>
      </c>
      <c r="B343" s="44"/>
      <c r="C343" s="45"/>
      <c r="D343" s="45"/>
      <c r="E343" s="48" t="s">
        <v>973</v>
      </c>
      <c r="F343" s="45"/>
      <c r="G343" s="45"/>
      <c r="H343" s="45"/>
      <c r="I343" s="45"/>
      <c r="J343" s="46"/>
    </row>
    <row r="344">
      <c r="A344" s="37" t="s">
        <v>77</v>
      </c>
      <c r="B344" s="44"/>
      <c r="C344" s="45"/>
      <c r="D344" s="45"/>
      <c r="E344" s="47" t="s">
        <v>71</v>
      </c>
      <c r="F344" s="45"/>
      <c r="G344" s="45"/>
      <c r="H344" s="45"/>
      <c r="I344" s="45"/>
      <c r="J344" s="46"/>
    </row>
    <row r="345">
      <c r="A345" s="37" t="s">
        <v>69</v>
      </c>
      <c r="B345" s="37">
        <v>83</v>
      </c>
      <c r="C345" s="38" t="s">
        <v>1141</v>
      </c>
      <c r="D345" s="37" t="s">
        <v>71</v>
      </c>
      <c r="E345" s="39" t="s">
        <v>1142</v>
      </c>
      <c r="F345" s="40" t="s">
        <v>212</v>
      </c>
      <c r="G345" s="41">
        <v>4</v>
      </c>
      <c r="H345" s="42">
        <v>0</v>
      </c>
      <c r="I345" s="42">
        <f>ROUND(G345*H345,P4)</f>
        <v>0</v>
      </c>
      <c r="J345" s="37"/>
      <c r="O345" s="43">
        <f>I345*0.21</f>
        <v>0</v>
      </c>
      <c r="P345">
        <v>3</v>
      </c>
    </row>
    <row r="346">
      <c r="A346" s="37" t="s">
        <v>75</v>
      </c>
      <c r="B346" s="44"/>
      <c r="C346" s="45"/>
      <c r="D346" s="45"/>
      <c r="E346" s="47" t="s">
        <v>71</v>
      </c>
      <c r="F346" s="45"/>
      <c r="G346" s="45"/>
      <c r="H346" s="45"/>
      <c r="I346" s="45"/>
      <c r="J346" s="46"/>
    </row>
    <row r="347">
      <c r="A347" s="37" t="s">
        <v>100</v>
      </c>
      <c r="B347" s="44"/>
      <c r="C347" s="45"/>
      <c r="D347" s="45"/>
      <c r="E347" s="48" t="s">
        <v>957</v>
      </c>
      <c r="F347" s="45"/>
      <c r="G347" s="45"/>
      <c r="H347" s="45"/>
      <c r="I347" s="45"/>
      <c r="J347" s="46"/>
    </row>
    <row r="348">
      <c r="A348" s="37" t="s">
        <v>77</v>
      </c>
      <c r="B348" s="44"/>
      <c r="C348" s="45"/>
      <c r="D348" s="45"/>
      <c r="E348" s="47" t="s">
        <v>71</v>
      </c>
      <c r="F348" s="45"/>
      <c r="G348" s="45"/>
      <c r="H348" s="45"/>
      <c r="I348" s="45"/>
      <c r="J348" s="46"/>
    </row>
    <row r="349">
      <c r="A349" s="37" t="s">
        <v>69</v>
      </c>
      <c r="B349" s="37">
        <v>84</v>
      </c>
      <c r="C349" s="38" t="s">
        <v>1143</v>
      </c>
      <c r="D349" s="37" t="s">
        <v>71</v>
      </c>
      <c r="E349" s="39" t="s">
        <v>1144</v>
      </c>
      <c r="F349" s="40" t="s">
        <v>212</v>
      </c>
      <c r="G349" s="41">
        <v>4</v>
      </c>
      <c r="H349" s="42">
        <v>0</v>
      </c>
      <c r="I349" s="42">
        <f>ROUND(G349*H349,P4)</f>
        <v>0</v>
      </c>
      <c r="J349" s="37"/>
      <c r="O349" s="43">
        <f>I349*0.21</f>
        <v>0</v>
      </c>
      <c r="P349">
        <v>3</v>
      </c>
    </row>
    <row r="350">
      <c r="A350" s="37" t="s">
        <v>75</v>
      </c>
      <c r="B350" s="44"/>
      <c r="C350" s="45"/>
      <c r="D350" s="45"/>
      <c r="E350" s="47" t="s">
        <v>71</v>
      </c>
      <c r="F350" s="45"/>
      <c r="G350" s="45"/>
      <c r="H350" s="45"/>
      <c r="I350" s="45"/>
      <c r="J350" s="46"/>
    </row>
    <row r="351">
      <c r="A351" s="37" t="s">
        <v>100</v>
      </c>
      <c r="B351" s="44"/>
      <c r="C351" s="45"/>
      <c r="D351" s="45"/>
      <c r="E351" s="48" t="s">
        <v>957</v>
      </c>
      <c r="F351" s="45"/>
      <c r="G351" s="45"/>
      <c r="H351" s="45"/>
      <c r="I351" s="45"/>
      <c r="J351" s="46"/>
    </row>
    <row r="352">
      <c r="A352" s="37" t="s">
        <v>77</v>
      </c>
      <c r="B352" s="44"/>
      <c r="C352" s="45"/>
      <c r="D352" s="45"/>
      <c r="E352" s="47" t="s">
        <v>71</v>
      </c>
      <c r="F352" s="45"/>
      <c r="G352" s="45"/>
      <c r="H352" s="45"/>
      <c r="I352" s="45"/>
      <c r="J352" s="46"/>
    </row>
    <row r="353">
      <c r="A353" s="37" t="s">
        <v>69</v>
      </c>
      <c r="B353" s="37">
        <v>85</v>
      </c>
      <c r="C353" s="38" t="s">
        <v>1145</v>
      </c>
      <c r="D353" s="37" t="s">
        <v>71</v>
      </c>
      <c r="E353" s="39" t="s">
        <v>1146</v>
      </c>
      <c r="F353" s="40" t="s">
        <v>951</v>
      </c>
      <c r="G353" s="41">
        <v>2</v>
      </c>
      <c r="H353" s="42">
        <v>0</v>
      </c>
      <c r="I353" s="42">
        <f>ROUND(G353*H353,P4)</f>
        <v>0</v>
      </c>
      <c r="J353" s="37"/>
      <c r="O353" s="43">
        <f>I353*0.21</f>
        <v>0</v>
      </c>
      <c r="P353">
        <v>3</v>
      </c>
    </row>
    <row r="354">
      <c r="A354" s="37" t="s">
        <v>75</v>
      </c>
      <c r="B354" s="44"/>
      <c r="C354" s="45"/>
      <c r="D354" s="45"/>
      <c r="E354" s="47" t="s">
        <v>71</v>
      </c>
      <c r="F354" s="45"/>
      <c r="G354" s="45"/>
      <c r="H354" s="45"/>
      <c r="I354" s="45"/>
      <c r="J354" s="46"/>
    </row>
    <row r="355">
      <c r="A355" s="37" t="s">
        <v>100</v>
      </c>
      <c r="B355" s="44"/>
      <c r="C355" s="45"/>
      <c r="D355" s="45"/>
      <c r="E355" s="48" t="s">
        <v>948</v>
      </c>
      <c r="F355" s="45"/>
      <c r="G355" s="45"/>
      <c r="H355" s="45"/>
      <c r="I355" s="45"/>
      <c r="J355" s="46"/>
    </row>
    <row r="356">
      <c r="A356" s="37" t="s">
        <v>77</v>
      </c>
      <c r="B356" s="44"/>
      <c r="C356" s="45"/>
      <c r="D356" s="45"/>
      <c r="E356" s="47" t="s">
        <v>71</v>
      </c>
      <c r="F356" s="45"/>
      <c r="G356" s="45"/>
      <c r="H356" s="45"/>
      <c r="I356" s="45"/>
      <c r="J356" s="46"/>
    </row>
    <row r="357">
      <c r="A357" s="37" t="s">
        <v>69</v>
      </c>
      <c r="B357" s="37">
        <v>86</v>
      </c>
      <c r="C357" s="38" t="s">
        <v>1147</v>
      </c>
      <c r="D357" s="37" t="s">
        <v>71</v>
      </c>
      <c r="E357" s="39" t="s">
        <v>1148</v>
      </c>
      <c r="F357" s="40" t="s">
        <v>114</v>
      </c>
      <c r="G357" s="41">
        <v>4</v>
      </c>
      <c r="H357" s="42">
        <v>0</v>
      </c>
      <c r="I357" s="42">
        <f>ROUND(G357*H357,P4)</f>
        <v>0</v>
      </c>
      <c r="J357" s="37"/>
      <c r="O357" s="43">
        <f>I357*0.21</f>
        <v>0</v>
      </c>
      <c r="P357">
        <v>3</v>
      </c>
    </row>
    <row r="358">
      <c r="A358" s="37" t="s">
        <v>75</v>
      </c>
      <c r="B358" s="44"/>
      <c r="C358" s="45"/>
      <c r="D358" s="45"/>
      <c r="E358" s="47" t="s">
        <v>71</v>
      </c>
      <c r="F358" s="45"/>
      <c r="G358" s="45"/>
      <c r="H358" s="45"/>
      <c r="I358" s="45"/>
      <c r="J358" s="46"/>
    </row>
    <row r="359">
      <c r="A359" s="37" t="s">
        <v>100</v>
      </c>
      <c r="B359" s="44"/>
      <c r="C359" s="45"/>
      <c r="D359" s="45"/>
      <c r="E359" s="48" t="s">
        <v>957</v>
      </c>
      <c r="F359" s="45"/>
      <c r="G359" s="45"/>
      <c r="H359" s="45"/>
      <c r="I359" s="45"/>
      <c r="J359" s="46"/>
    </row>
    <row r="360">
      <c r="A360" s="37" t="s">
        <v>77</v>
      </c>
      <c r="B360" s="44"/>
      <c r="C360" s="45"/>
      <c r="D360" s="45"/>
      <c r="E360" s="47" t="s">
        <v>71</v>
      </c>
      <c r="F360" s="45"/>
      <c r="G360" s="45"/>
      <c r="H360" s="45"/>
      <c r="I360" s="45"/>
      <c r="J360" s="46"/>
    </row>
    <row r="361">
      <c r="A361" s="31" t="s">
        <v>66</v>
      </c>
      <c r="B361" s="32"/>
      <c r="C361" s="33" t="s">
        <v>1149</v>
      </c>
      <c r="D361" s="34"/>
      <c r="E361" s="31" t="s">
        <v>1150</v>
      </c>
      <c r="F361" s="34"/>
      <c r="G361" s="34"/>
      <c r="H361" s="34"/>
      <c r="I361" s="35">
        <f>SUMIFS(I362:I505,A362:A505,"P")</f>
        <v>0</v>
      </c>
      <c r="J361" s="36"/>
    </row>
    <row r="362">
      <c r="A362" s="37" t="s">
        <v>69</v>
      </c>
      <c r="B362" s="37">
        <v>87</v>
      </c>
      <c r="C362" s="38" t="s">
        <v>1151</v>
      </c>
      <c r="D362" s="37" t="s">
        <v>71</v>
      </c>
      <c r="E362" s="39" t="s">
        <v>1152</v>
      </c>
      <c r="F362" s="40" t="s">
        <v>114</v>
      </c>
      <c r="G362" s="41">
        <v>2</v>
      </c>
      <c r="H362" s="42">
        <v>0</v>
      </c>
      <c r="I362" s="42">
        <f>ROUND(G362*H362,P4)</f>
        <v>0</v>
      </c>
      <c r="J362" s="37"/>
      <c r="O362" s="43">
        <f>I362*0.21</f>
        <v>0</v>
      </c>
      <c r="P362">
        <v>3</v>
      </c>
    </row>
    <row r="363">
      <c r="A363" s="37" t="s">
        <v>75</v>
      </c>
      <c r="B363" s="44"/>
      <c r="C363" s="45"/>
      <c r="D363" s="45"/>
      <c r="E363" s="47" t="s">
        <v>71</v>
      </c>
      <c r="F363" s="45"/>
      <c r="G363" s="45"/>
      <c r="H363" s="45"/>
      <c r="I363" s="45"/>
      <c r="J363" s="46"/>
    </row>
    <row r="364">
      <c r="A364" s="37" t="s">
        <v>100</v>
      </c>
      <c r="B364" s="44"/>
      <c r="C364" s="45"/>
      <c r="D364" s="45"/>
      <c r="E364" s="48" t="s">
        <v>948</v>
      </c>
      <c r="F364" s="45"/>
      <c r="G364" s="45"/>
      <c r="H364" s="45"/>
      <c r="I364" s="45"/>
      <c r="J364" s="46"/>
    </row>
    <row r="365">
      <c r="A365" s="37" t="s">
        <v>77</v>
      </c>
      <c r="B365" s="44"/>
      <c r="C365" s="45"/>
      <c r="D365" s="45"/>
      <c r="E365" s="47" t="s">
        <v>71</v>
      </c>
      <c r="F365" s="45"/>
      <c r="G365" s="45"/>
      <c r="H365" s="45"/>
      <c r="I365" s="45"/>
      <c r="J365" s="46"/>
    </row>
    <row r="366">
      <c r="A366" s="37" t="s">
        <v>69</v>
      </c>
      <c r="B366" s="37">
        <v>88</v>
      </c>
      <c r="C366" s="38" t="s">
        <v>1153</v>
      </c>
      <c r="D366" s="37" t="s">
        <v>71</v>
      </c>
      <c r="E366" s="39" t="s">
        <v>1154</v>
      </c>
      <c r="F366" s="40" t="s">
        <v>212</v>
      </c>
      <c r="G366" s="41">
        <v>84</v>
      </c>
      <c r="H366" s="42">
        <v>0</v>
      </c>
      <c r="I366" s="42">
        <f>ROUND(G366*H366,P4)</f>
        <v>0</v>
      </c>
      <c r="J366" s="37"/>
      <c r="O366" s="43">
        <f>I366*0.21</f>
        <v>0</v>
      </c>
      <c r="P366">
        <v>3</v>
      </c>
    </row>
    <row r="367">
      <c r="A367" s="37" t="s">
        <v>75</v>
      </c>
      <c r="B367" s="44"/>
      <c r="C367" s="45"/>
      <c r="D367" s="45"/>
      <c r="E367" s="47" t="s">
        <v>71</v>
      </c>
      <c r="F367" s="45"/>
      <c r="G367" s="45"/>
      <c r="H367" s="45"/>
      <c r="I367" s="45"/>
      <c r="J367" s="46"/>
    </row>
    <row r="368">
      <c r="A368" s="37" t="s">
        <v>100</v>
      </c>
      <c r="B368" s="44"/>
      <c r="C368" s="45"/>
      <c r="D368" s="45"/>
      <c r="E368" s="48" t="s">
        <v>1121</v>
      </c>
      <c r="F368" s="45"/>
      <c r="G368" s="45"/>
      <c r="H368" s="45"/>
      <c r="I368" s="45"/>
      <c r="J368" s="46"/>
    </row>
    <row r="369">
      <c r="A369" s="37" t="s">
        <v>77</v>
      </c>
      <c r="B369" s="44"/>
      <c r="C369" s="45"/>
      <c r="D369" s="45"/>
      <c r="E369" s="47" t="s">
        <v>71</v>
      </c>
      <c r="F369" s="45"/>
      <c r="G369" s="45"/>
      <c r="H369" s="45"/>
      <c r="I369" s="45"/>
      <c r="J369" s="46"/>
    </row>
    <row r="370">
      <c r="A370" s="37" t="s">
        <v>69</v>
      </c>
      <c r="B370" s="37">
        <v>89</v>
      </c>
      <c r="C370" s="38" t="s">
        <v>1155</v>
      </c>
      <c r="D370" s="37" t="s">
        <v>71</v>
      </c>
      <c r="E370" s="39" t="s">
        <v>1156</v>
      </c>
      <c r="F370" s="40" t="s">
        <v>951</v>
      </c>
      <c r="G370" s="41">
        <v>2</v>
      </c>
      <c r="H370" s="42">
        <v>0</v>
      </c>
      <c r="I370" s="42">
        <f>ROUND(G370*H370,P4)</f>
        <v>0</v>
      </c>
      <c r="J370" s="37"/>
      <c r="O370" s="43">
        <f>I370*0.21</f>
        <v>0</v>
      </c>
      <c r="P370">
        <v>3</v>
      </c>
    </row>
    <row r="371">
      <c r="A371" s="37" t="s">
        <v>75</v>
      </c>
      <c r="B371" s="44"/>
      <c r="C371" s="45"/>
      <c r="D371" s="45"/>
      <c r="E371" s="47" t="s">
        <v>71</v>
      </c>
      <c r="F371" s="45"/>
      <c r="G371" s="45"/>
      <c r="H371" s="45"/>
      <c r="I371" s="45"/>
      <c r="J371" s="46"/>
    </row>
    <row r="372">
      <c r="A372" s="37" t="s">
        <v>100</v>
      </c>
      <c r="B372" s="44"/>
      <c r="C372" s="45"/>
      <c r="D372" s="45"/>
      <c r="E372" s="48" t="s">
        <v>948</v>
      </c>
      <c r="F372" s="45"/>
      <c r="G372" s="45"/>
      <c r="H372" s="45"/>
      <c r="I372" s="45"/>
      <c r="J372" s="46"/>
    </row>
    <row r="373">
      <c r="A373" s="37" t="s">
        <v>77</v>
      </c>
      <c r="B373" s="44"/>
      <c r="C373" s="45"/>
      <c r="D373" s="45"/>
      <c r="E373" s="47" t="s">
        <v>71</v>
      </c>
      <c r="F373" s="45"/>
      <c r="G373" s="45"/>
      <c r="H373" s="45"/>
      <c r="I373" s="45"/>
      <c r="J373" s="46"/>
    </row>
    <row r="374">
      <c r="A374" s="37" t="s">
        <v>69</v>
      </c>
      <c r="B374" s="37">
        <v>90</v>
      </c>
      <c r="C374" s="38" t="s">
        <v>1157</v>
      </c>
      <c r="D374" s="37" t="s">
        <v>1158</v>
      </c>
      <c r="E374" s="39" t="s">
        <v>1159</v>
      </c>
      <c r="F374" s="40" t="s">
        <v>114</v>
      </c>
      <c r="G374" s="41">
        <v>3</v>
      </c>
      <c r="H374" s="42">
        <v>0</v>
      </c>
      <c r="I374" s="42">
        <f>ROUND(G374*H374,P4)</f>
        <v>0</v>
      </c>
      <c r="J374" s="37"/>
      <c r="O374" s="43">
        <f>I374*0.21</f>
        <v>0</v>
      </c>
      <c r="P374">
        <v>3</v>
      </c>
    </row>
    <row r="375">
      <c r="A375" s="37" t="s">
        <v>75</v>
      </c>
      <c r="B375" s="44"/>
      <c r="C375" s="45"/>
      <c r="D375" s="45"/>
      <c r="E375" s="47" t="s">
        <v>71</v>
      </c>
      <c r="F375" s="45"/>
      <c r="G375" s="45"/>
      <c r="H375" s="45"/>
      <c r="I375" s="45"/>
      <c r="J375" s="46"/>
    </row>
    <row r="376">
      <c r="A376" s="37" t="s">
        <v>100</v>
      </c>
      <c r="B376" s="44"/>
      <c r="C376" s="45"/>
      <c r="D376" s="45"/>
      <c r="E376" s="48" t="s">
        <v>1027</v>
      </c>
      <c r="F376" s="45"/>
      <c r="G376" s="45"/>
      <c r="H376" s="45"/>
      <c r="I376" s="45"/>
      <c r="J376" s="46"/>
    </row>
    <row r="377">
      <c r="A377" s="37" t="s">
        <v>77</v>
      </c>
      <c r="B377" s="44"/>
      <c r="C377" s="45"/>
      <c r="D377" s="45"/>
      <c r="E377" s="47" t="s">
        <v>71</v>
      </c>
      <c r="F377" s="45"/>
      <c r="G377" s="45"/>
      <c r="H377" s="45"/>
      <c r="I377" s="45"/>
      <c r="J377" s="46"/>
    </row>
    <row r="378">
      <c r="A378" s="37" t="s">
        <v>69</v>
      </c>
      <c r="B378" s="37">
        <v>91</v>
      </c>
      <c r="C378" s="38" t="s">
        <v>1160</v>
      </c>
      <c r="D378" s="37" t="s">
        <v>71</v>
      </c>
      <c r="E378" s="39" t="s">
        <v>1161</v>
      </c>
      <c r="F378" s="40" t="s">
        <v>114</v>
      </c>
      <c r="G378" s="41">
        <v>21</v>
      </c>
      <c r="H378" s="42">
        <v>0</v>
      </c>
      <c r="I378" s="42">
        <f>ROUND(G378*H378,P4)</f>
        <v>0</v>
      </c>
      <c r="J378" s="37"/>
      <c r="O378" s="43">
        <f>I378*0.21</f>
        <v>0</v>
      </c>
      <c r="P378">
        <v>3</v>
      </c>
    </row>
    <row r="379">
      <c r="A379" s="37" t="s">
        <v>75</v>
      </c>
      <c r="B379" s="44"/>
      <c r="C379" s="45"/>
      <c r="D379" s="45"/>
      <c r="E379" s="47" t="s">
        <v>71</v>
      </c>
      <c r="F379" s="45"/>
      <c r="G379" s="45"/>
      <c r="H379" s="45"/>
      <c r="I379" s="45"/>
      <c r="J379" s="46"/>
    </row>
    <row r="380">
      <c r="A380" s="37" t="s">
        <v>100</v>
      </c>
      <c r="B380" s="44"/>
      <c r="C380" s="45"/>
      <c r="D380" s="45"/>
      <c r="E380" s="48" t="s">
        <v>1162</v>
      </c>
      <c r="F380" s="45"/>
      <c r="G380" s="45"/>
      <c r="H380" s="45"/>
      <c r="I380" s="45"/>
      <c r="J380" s="46"/>
    </row>
    <row r="381">
      <c r="A381" s="37" t="s">
        <v>77</v>
      </c>
      <c r="B381" s="44"/>
      <c r="C381" s="45"/>
      <c r="D381" s="45"/>
      <c r="E381" s="47" t="s">
        <v>71</v>
      </c>
      <c r="F381" s="45"/>
      <c r="G381" s="45"/>
      <c r="H381" s="45"/>
      <c r="I381" s="45"/>
      <c r="J381" s="46"/>
    </row>
    <row r="382">
      <c r="A382" s="37" t="s">
        <v>69</v>
      </c>
      <c r="B382" s="37">
        <v>92</v>
      </c>
      <c r="C382" s="38" t="s">
        <v>1163</v>
      </c>
      <c r="D382" s="37" t="s">
        <v>71</v>
      </c>
      <c r="E382" s="39" t="s">
        <v>1164</v>
      </c>
      <c r="F382" s="40" t="s">
        <v>1165</v>
      </c>
      <c r="G382" s="41">
        <v>144</v>
      </c>
      <c r="H382" s="42">
        <v>0</v>
      </c>
      <c r="I382" s="42">
        <f>ROUND(G382*H382,P4)</f>
        <v>0</v>
      </c>
      <c r="J382" s="37"/>
      <c r="O382" s="43">
        <f>I382*0.21</f>
        <v>0</v>
      </c>
      <c r="P382">
        <v>3</v>
      </c>
    </row>
    <row r="383">
      <c r="A383" s="37" t="s">
        <v>75</v>
      </c>
      <c r="B383" s="44"/>
      <c r="C383" s="45"/>
      <c r="D383" s="45"/>
      <c r="E383" s="47" t="s">
        <v>71</v>
      </c>
      <c r="F383" s="45"/>
      <c r="G383" s="45"/>
      <c r="H383" s="45"/>
      <c r="I383" s="45"/>
      <c r="J383" s="46"/>
    </row>
    <row r="384">
      <c r="A384" s="37" t="s">
        <v>100</v>
      </c>
      <c r="B384" s="44"/>
      <c r="C384" s="45"/>
      <c r="D384" s="45"/>
      <c r="E384" s="48" t="s">
        <v>1166</v>
      </c>
      <c r="F384" s="45"/>
      <c r="G384" s="45"/>
      <c r="H384" s="45"/>
      <c r="I384" s="45"/>
      <c r="J384" s="46"/>
    </row>
    <row r="385">
      <c r="A385" s="37" t="s">
        <v>77</v>
      </c>
      <c r="B385" s="44"/>
      <c r="C385" s="45"/>
      <c r="D385" s="45"/>
      <c r="E385" s="47" t="s">
        <v>71</v>
      </c>
      <c r="F385" s="45"/>
      <c r="G385" s="45"/>
      <c r="H385" s="45"/>
      <c r="I385" s="45"/>
      <c r="J385" s="46"/>
    </row>
    <row r="386">
      <c r="A386" s="37" t="s">
        <v>69</v>
      </c>
      <c r="B386" s="37">
        <v>93</v>
      </c>
      <c r="C386" s="38" t="s">
        <v>1050</v>
      </c>
      <c r="D386" s="37" t="s">
        <v>71</v>
      </c>
      <c r="E386" s="39" t="s">
        <v>1051</v>
      </c>
      <c r="F386" s="40" t="s">
        <v>114</v>
      </c>
      <c r="G386" s="41">
        <v>4</v>
      </c>
      <c r="H386" s="42">
        <v>0</v>
      </c>
      <c r="I386" s="42">
        <f>ROUND(G386*H386,P4)</f>
        <v>0</v>
      </c>
      <c r="J386" s="37"/>
      <c r="O386" s="43">
        <f>I386*0.21</f>
        <v>0</v>
      </c>
      <c r="P386">
        <v>3</v>
      </c>
    </row>
    <row r="387">
      <c r="A387" s="37" t="s">
        <v>75</v>
      </c>
      <c r="B387" s="44"/>
      <c r="C387" s="45"/>
      <c r="D387" s="45"/>
      <c r="E387" s="47" t="s">
        <v>71</v>
      </c>
      <c r="F387" s="45"/>
      <c r="G387" s="45"/>
      <c r="H387" s="45"/>
      <c r="I387" s="45"/>
      <c r="J387" s="46"/>
    </row>
    <row r="388">
      <c r="A388" s="37" t="s">
        <v>100</v>
      </c>
      <c r="B388" s="44"/>
      <c r="C388" s="45"/>
      <c r="D388" s="45"/>
      <c r="E388" s="48" t="s">
        <v>957</v>
      </c>
      <c r="F388" s="45"/>
      <c r="G388" s="45"/>
      <c r="H388" s="45"/>
      <c r="I388" s="45"/>
      <c r="J388" s="46"/>
    </row>
    <row r="389">
      <c r="A389" s="37" t="s">
        <v>77</v>
      </c>
      <c r="B389" s="44"/>
      <c r="C389" s="45"/>
      <c r="D389" s="45"/>
      <c r="E389" s="47" t="s">
        <v>71</v>
      </c>
      <c r="F389" s="45"/>
      <c r="G389" s="45"/>
      <c r="H389" s="45"/>
      <c r="I389" s="45"/>
      <c r="J389" s="46"/>
    </row>
    <row r="390">
      <c r="A390" s="37" t="s">
        <v>69</v>
      </c>
      <c r="B390" s="37">
        <v>94</v>
      </c>
      <c r="C390" s="38" t="s">
        <v>1167</v>
      </c>
      <c r="D390" s="37" t="s">
        <v>71</v>
      </c>
      <c r="E390" s="39" t="s">
        <v>1159</v>
      </c>
      <c r="F390" s="40" t="s">
        <v>114</v>
      </c>
      <c r="G390" s="41">
        <v>1</v>
      </c>
      <c r="H390" s="42">
        <v>0</v>
      </c>
      <c r="I390" s="42">
        <f>ROUND(G390*H390,P4)</f>
        <v>0</v>
      </c>
      <c r="J390" s="37"/>
      <c r="O390" s="43">
        <f>I390*0.21</f>
        <v>0</v>
      </c>
      <c r="P390">
        <v>3</v>
      </c>
    </row>
    <row r="391">
      <c r="A391" s="37" t="s">
        <v>75</v>
      </c>
      <c r="B391" s="44"/>
      <c r="C391" s="45"/>
      <c r="D391" s="45"/>
      <c r="E391" s="47" t="s">
        <v>71</v>
      </c>
      <c r="F391" s="45"/>
      <c r="G391" s="45"/>
      <c r="H391" s="45"/>
      <c r="I391" s="45"/>
      <c r="J391" s="46"/>
    </row>
    <row r="392">
      <c r="A392" s="37" t="s">
        <v>100</v>
      </c>
      <c r="B392" s="44"/>
      <c r="C392" s="45"/>
      <c r="D392" s="45"/>
      <c r="E392" s="48" t="s">
        <v>973</v>
      </c>
      <c r="F392" s="45"/>
      <c r="G392" s="45"/>
      <c r="H392" s="45"/>
      <c r="I392" s="45"/>
      <c r="J392" s="46"/>
    </row>
    <row r="393">
      <c r="A393" s="37" t="s">
        <v>77</v>
      </c>
      <c r="B393" s="44"/>
      <c r="C393" s="45"/>
      <c r="D393" s="45"/>
      <c r="E393" s="47" t="s">
        <v>71</v>
      </c>
      <c r="F393" s="45"/>
      <c r="G393" s="45"/>
      <c r="H393" s="45"/>
      <c r="I393" s="45"/>
      <c r="J393" s="46"/>
    </row>
    <row r="394">
      <c r="A394" s="37" t="s">
        <v>69</v>
      </c>
      <c r="B394" s="37">
        <v>95</v>
      </c>
      <c r="C394" s="38" t="s">
        <v>1168</v>
      </c>
      <c r="D394" s="37" t="s">
        <v>71</v>
      </c>
      <c r="E394" s="39" t="s">
        <v>1169</v>
      </c>
      <c r="F394" s="40" t="s">
        <v>951</v>
      </c>
      <c r="G394" s="41">
        <v>2</v>
      </c>
      <c r="H394" s="42">
        <v>0</v>
      </c>
      <c r="I394" s="42">
        <f>ROUND(G394*H394,P4)</f>
        <v>0</v>
      </c>
      <c r="J394" s="37"/>
      <c r="O394" s="43">
        <f>I394*0.21</f>
        <v>0</v>
      </c>
      <c r="P394">
        <v>3</v>
      </c>
    </row>
    <row r="395">
      <c r="A395" s="37" t="s">
        <v>75</v>
      </c>
      <c r="B395" s="44"/>
      <c r="C395" s="45"/>
      <c r="D395" s="45"/>
      <c r="E395" s="47" t="s">
        <v>71</v>
      </c>
      <c r="F395" s="45"/>
      <c r="G395" s="45"/>
      <c r="H395" s="45"/>
      <c r="I395" s="45"/>
      <c r="J395" s="46"/>
    </row>
    <row r="396">
      <c r="A396" s="37" t="s">
        <v>100</v>
      </c>
      <c r="B396" s="44"/>
      <c r="C396" s="45"/>
      <c r="D396" s="45"/>
      <c r="E396" s="48" t="s">
        <v>948</v>
      </c>
      <c r="F396" s="45"/>
      <c r="G396" s="45"/>
      <c r="H396" s="45"/>
      <c r="I396" s="45"/>
      <c r="J396" s="46"/>
    </row>
    <row r="397">
      <c r="A397" s="37" t="s">
        <v>77</v>
      </c>
      <c r="B397" s="44"/>
      <c r="C397" s="45"/>
      <c r="D397" s="45"/>
      <c r="E397" s="47" t="s">
        <v>71</v>
      </c>
      <c r="F397" s="45"/>
      <c r="G397" s="45"/>
      <c r="H397" s="45"/>
      <c r="I397" s="45"/>
      <c r="J397" s="46"/>
    </row>
    <row r="398">
      <c r="A398" s="37" t="s">
        <v>69</v>
      </c>
      <c r="B398" s="37">
        <v>96</v>
      </c>
      <c r="C398" s="38" t="s">
        <v>1170</v>
      </c>
      <c r="D398" s="37" t="s">
        <v>71</v>
      </c>
      <c r="E398" s="39" t="s">
        <v>1171</v>
      </c>
      <c r="F398" s="40" t="s">
        <v>212</v>
      </c>
      <c r="G398" s="41">
        <v>16</v>
      </c>
      <c r="H398" s="42">
        <v>0</v>
      </c>
      <c r="I398" s="42">
        <f>ROUND(G398*H398,P4)</f>
        <v>0</v>
      </c>
      <c r="J398" s="37"/>
      <c r="O398" s="43">
        <f>I398*0.21</f>
        <v>0</v>
      </c>
      <c r="P398">
        <v>3</v>
      </c>
    </row>
    <row r="399">
      <c r="A399" s="37" t="s">
        <v>75</v>
      </c>
      <c r="B399" s="44"/>
      <c r="C399" s="45"/>
      <c r="D399" s="45"/>
      <c r="E399" s="47" t="s">
        <v>71</v>
      </c>
      <c r="F399" s="45"/>
      <c r="G399" s="45"/>
      <c r="H399" s="45"/>
      <c r="I399" s="45"/>
      <c r="J399" s="46"/>
    </row>
    <row r="400">
      <c r="A400" s="37" t="s">
        <v>100</v>
      </c>
      <c r="B400" s="44"/>
      <c r="C400" s="45"/>
      <c r="D400" s="45"/>
      <c r="E400" s="48" t="s">
        <v>976</v>
      </c>
      <c r="F400" s="45"/>
      <c r="G400" s="45"/>
      <c r="H400" s="45"/>
      <c r="I400" s="45"/>
      <c r="J400" s="46"/>
    </row>
    <row r="401">
      <c r="A401" s="37" t="s">
        <v>77</v>
      </c>
      <c r="B401" s="44"/>
      <c r="C401" s="45"/>
      <c r="D401" s="45"/>
      <c r="E401" s="47" t="s">
        <v>71</v>
      </c>
      <c r="F401" s="45"/>
      <c r="G401" s="45"/>
      <c r="H401" s="45"/>
      <c r="I401" s="45"/>
      <c r="J401" s="46"/>
    </row>
    <row r="402">
      <c r="A402" s="37" t="s">
        <v>69</v>
      </c>
      <c r="B402" s="37">
        <v>97</v>
      </c>
      <c r="C402" s="38" t="s">
        <v>1172</v>
      </c>
      <c r="D402" s="37" t="s">
        <v>71</v>
      </c>
      <c r="E402" s="39" t="s">
        <v>1173</v>
      </c>
      <c r="F402" s="40" t="s">
        <v>212</v>
      </c>
      <c r="G402" s="41">
        <v>5.5</v>
      </c>
      <c r="H402" s="42">
        <v>0</v>
      </c>
      <c r="I402" s="42">
        <f>ROUND(G402*H402,P4)</f>
        <v>0</v>
      </c>
      <c r="J402" s="37"/>
      <c r="O402" s="43">
        <f>I402*0.21</f>
        <v>0</v>
      </c>
      <c r="P402">
        <v>3</v>
      </c>
    </row>
    <row r="403">
      <c r="A403" s="37" t="s">
        <v>75</v>
      </c>
      <c r="B403" s="44"/>
      <c r="C403" s="45"/>
      <c r="D403" s="45"/>
      <c r="E403" s="47" t="s">
        <v>71</v>
      </c>
      <c r="F403" s="45"/>
      <c r="G403" s="45"/>
      <c r="H403" s="45"/>
      <c r="I403" s="45"/>
      <c r="J403" s="46"/>
    </row>
    <row r="404">
      <c r="A404" s="37" t="s">
        <v>100</v>
      </c>
      <c r="B404" s="44"/>
      <c r="C404" s="45"/>
      <c r="D404" s="45"/>
      <c r="E404" s="48" t="s">
        <v>1174</v>
      </c>
      <c r="F404" s="45"/>
      <c r="G404" s="45"/>
      <c r="H404" s="45"/>
      <c r="I404" s="45"/>
      <c r="J404" s="46"/>
    </row>
    <row r="405">
      <c r="A405" s="37" t="s">
        <v>77</v>
      </c>
      <c r="B405" s="44"/>
      <c r="C405" s="45"/>
      <c r="D405" s="45"/>
      <c r="E405" s="47" t="s">
        <v>71</v>
      </c>
      <c r="F405" s="45"/>
      <c r="G405" s="45"/>
      <c r="H405" s="45"/>
      <c r="I405" s="45"/>
      <c r="J405" s="46"/>
    </row>
    <row r="406">
      <c r="A406" s="37" t="s">
        <v>69</v>
      </c>
      <c r="B406" s="37">
        <v>98</v>
      </c>
      <c r="C406" s="38" t="s">
        <v>1175</v>
      </c>
      <c r="D406" s="37" t="s">
        <v>71</v>
      </c>
      <c r="E406" s="39" t="s">
        <v>1176</v>
      </c>
      <c r="F406" s="40" t="s">
        <v>951</v>
      </c>
      <c r="G406" s="41">
        <v>2</v>
      </c>
      <c r="H406" s="42">
        <v>0</v>
      </c>
      <c r="I406" s="42">
        <f>ROUND(G406*H406,P4)</f>
        <v>0</v>
      </c>
      <c r="J406" s="37"/>
      <c r="O406" s="43">
        <f>I406*0.21</f>
        <v>0</v>
      </c>
      <c r="P406">
        <v>3</v>
      </c>
    </row>
    <row r="407">
      <c r="A407" s="37" t="s">
        <v>75</v>
      </c>
      <c r="B407" s="44"/>
      <c r="C407" s="45"/>
      <c r="D407" s="45"/>
      <c r="E407" s="47" t="s">
        <v>71</v>
      </c>
      <c r="F407" s="45"/>
      <c r="G407" s="45"/>
      <c r="H407" s="45"/>
      <c r="I407" s="45"/>
      <c r="J407" s="46"/>
    </row>
    <row r="408">
      <c r="A408" s="37" t="s">
        <v>100</v>
      </c>
      <c r="B408" s="44"/>
      <c r="C408" s="45"/>
      <c r="D408" s="45"/>
      <c r="E408" s="48" t="s">
        <v>948</v>
      </c>
      <c r="F408" s="45"/>
      <c r="G408" s="45"/>
      <c r="H408" s="45"/>
      <c r="I408" s="45"/>
      <c r="J408" s="46"/>
    </row>
    <row r="409">
      <c r="A409" s="37" t="s">
        <v>77</v>
      </c>
      <c r="B409" s="44"/>
      <c r="C409" s="45"/>
      <c r="D409" s="45"/>
      <c r="E409" s="47" t="s">
        <v>71</v>
      </c>
      <c r="F409" s="45"/>
      <c r="G409" s="45"/>
      <c r="H409" s="45"/>
      <c r="I409" s="45"/>
      <c r="J409" s="46"/>
    </row>
    <row r="410">
      <c r="A410" s="37" t="s">
        <v>69</v>
      </c>
      <c r="B410" s="37">
        <v>99</v>
      </c>
      <c r="C410" s="38" t="s">
        <v>1177</v>
      </c>
      <c r="D410" s="37" t="s">
        <v>71</v>
      </c>
      <c r="E410" s="39" t="s">
        <v>1178</v>
      </c>
      <c r="F410" s="40" t="s">
        <v>212</v>
      </c>
      <c r="G410" s="41">
        <v>84</v>
      </c>
      <c r="H410" s="42">
        <v>0</v>
      </c>
      <c r="I410" s="42">
        <f>ROUND(G410*H410,P4)</f>
        <v>0</v>
      </c>
      <c r="J410" s="37"/>
      <c r="O410" s="43">
        <f>I410*0.21</f>
        <v>0</v>
      </c>
      <c r="P410">
        <v>3</v>
      </c>
    </row>
    <row r="411">
      <c r="A411" s="37" t="s">
        <v>75</v>
      </c>
      <c r="B411" s="44"/>
      <c r="C411" s="45"/>
      <c r="D411" s="45"/>
      <c r="E411" s="47" t="s">
        <v>71</v>
      </c>
      <c r="F411" s="45"/>
      <c r="G411" s="45"/>
      <c r="H411" s="45"/>
      <c r="I411" s="45"/>
      <c r="J411" s="46"/>
    </row>
    <row r="412">
      <c r="A412" s="37" t="s">
        <v>100</v>
      </c>
      <c r="B412" s="44"/>
      <c r="C412" s="45"/>
      <c r="D412" s="45"/>
      <c r="E412" s="48" t="s">
        <v>1121</v>
      </c>
      <c r="F412" s="45"/>
      <c r="G412" s="45"/>
      <c r="H412" s="45"/>
      <c r="I412" s="45"/>
      <c r="J412" s="46"/>
    </row>
    <row r="413">
      <c r="A413" s="37" t="s">
        <v>77</v>
      </c>
      <c r="B413" s="44"/>
      <c r="C413" s="45"/>
      <c r="D413" s="45"/>
      <c r="E413" s="47" t="s">
        <v>71</v>
      </c>
      <c r="F413" s="45"/>
      <c r="G413" s="45"/>
      <c r="H413" s="45"/>
      <c r="I413" s="45"/>
      <c r="J413" s="46"/>
    </row>
    <row r="414">
      <c r="A414" s="37" t="s">
        <v>69</v>
      </c>
      <c r="B414" s="37">
        <v>100</v>
      </c>
      <c r="C414" s="38" t="s">
        <v>1179</v>
      </c>
      <c r="D414" s="37" t="s">
        <v>71</v>
      </c>
      <c r="E414" s="39" t="s">
        <v>1180</v>
      </c>
      <c r="F414" s="40" t="s">
        <v>951</v>
      </c>
      <c r="G414" s="41">
        <v>2</v>
      </c>
      <c r="H414" s="42">
        <v>0</v>
      </c>
      <c r="I414" s="42">
        <f>ROUND(G414*H414,P4)</f>
        <v>0</v>
      </c>
      <c r="J414" s="37"/>
      <c r="O414" s="43">
        <f>I414*0.21</f>
        <v>0</v>
      </c>
      <c r="P414">
        <v>3</v>
      </c>
    </row>
    <row r="415">
      <c r="A415" s="37" t="s">
        <v>75</v>
      </c>
      <c r="B415" s="44"/>
      <c r="C415" s="45"/>
      <c r="D415" s="45"/>
      <c r="E415" s="47" t="s">
        <v>71</v>
      </c>
      <c r="F415" s="45"/>
      <c r="G415" s="45"/>
      <c r="H415" s="45"/>
      <c r="I415" s="45"/>
      <c r="J415" s="46"/>
    </row>
    <row r="416">
      <c r="A416" s="37" t="s">
        <v>100</v>
      </c>
      <c r="B416" s="44"/>
      <c r="C416" s="45"/>
      <c r="D416" s="45"/>
      <c r="E416" s="48" t="s">
        <v>948</v>
      </c>
      <c r="F416" s="45"/>
      <c r="G416" s="45"/>
      <c r="H416" s="45"/>
      <c r="I416" s="45"/>
      <c r="J416" s="46"/>
    </row>
    <row r="417">
      <c r="A417" s="37" t="s">
        <v>77</v>
      </c>
      <c r="B417" s="44"/>
      <c r="C417" s="45"/>
      <c r="D417" s="45"/>
      <c r="E417" s="47" t="s">
        <v>71</v>
      </c>
      <c r="F417" s="45"/>
      <c r="G417" s="45"/>
      <c r="H417" s="45"/>
      <c r="I417" s="45"/>
      <c r="J417" s="46"/>
    </row>
    <row r="418">
      <c r="A418" s="37" t="s">
        <v>69</v>
      </c>
      <c r="B418" s="37">
        <v>101</v>
      </c>
      <c r="C418" s="38" t="s">
        <v>1181</v>
      </c>
      <c r="D418" s="37" t="s">
        <v>71</v>
      </c>
      <c r="E418" s="39" t="s">
        <v>1182</v>
      </c>
      <c r="F418" s="40" t="s">
        <v>951</v>
      </c>
      <c r="G418" s="41">
        <v>4</v>
      </c>
      <c r="H418" s="42">
        <v>0</v>
      </c>
      <c r="I418" s="42">
        <f>ROUND(G418*H418,P4)</f>
        <v>0</v>
      </c>
      <c r="J418" s="37"/>
      <c r="O418" s="43">
        <f>I418*0.21</f>
        <v>0</v>
      </c>
      <c r="P418">
        <v>3</v>
      </c>
    </row>
    <row r="419">
      <c r="A419" s="37" t="s">
        <v>75</v>
      </c>
      <c r="B419" s="44"/>
      <c r="C419" s="45"/>
      <c r="D419" s="45"/>
      <c r="E419" s="47" t="s">
        <v>71</v>
      </c>
      <c r="F419" s="45"/>
      <c r="G419" s="45"/>
      <c r="H419" s="45"/>
      <c r="I419" s="45"/>
      <c r="J419" s="46"/>
    </row>
    <row r="420">
      <c r="A420" s="37" t="s">
        <v>100</v>
      </c>
      <c r="B420" s="44"/>
      <c r="C420" s="45"/>
      <c r="D420" s="45"/>
      <c r="E420" s="48" t="s">
        <v>957</v>
      </c>
      <c r="F420" s="45"/>
      <c r="G420" s="45"/>
      <c r="H420" s="45"/>
      <c r="I420" s="45"/>
      <c r="J420" s="46"/>
    </row>
    <row r="421">
      <c r="A421" s="37" t="s">
        <v>77</v>
      </c>
      <c r="B421" s="44"/>
      <c r="C421" s="45"/>
      <c r="D421" s="45"/>
      <c r="E421" s="47" t="s">
        <v>71</v>
      </c>
      <c r="F421" s="45"/>
      <c r="G421" s="45"/>
      <c r="H421" s="45"/>
      <c r="I421" s="45"/>
      <c r="J421" s="46"/>
    </row>
    <row r="422">
      <c r="A422" s="37" t="s">
        <v>69</v>
      </c>
      <c r="B422" s="37">
        <v>102</v>
      </c>
      <c r="C422" s="38" t="s">
        <v>1183</v>
      </c>
      <c r="D422" s="37" t="s">
        <v>71</v>
      </c>
      <c r="E422" s="39" t="s">
        <v>1184</v>
      </c>
      <c r="F422" s="40" t="s">
        <v>951</v>
      </c>
      <c r="G422" s="41">
        <v>2</v>
      </c>
      <c r="H422" s="42">
        <v>0</v>
      </c>
      <c r="I422" s="42">
        <f>ROUND(G422*H422,P4)</f>
        <v>0</v>
      </c>
      <c r="J422" s="37"/>
      <c r="O422" s="43">
        <f>I422*0.21</f>
        <v>0</v>
      </c>
      <c r="P422">
        <v>3</v>
      </c>
    </row>
    <row r="423">
      <c r="A423" s="37" t="s">
        <v>75</v>
      </c>
      <c r="B423" s="44"/>
      <c r="C423" s="45"/>
      <c r="D423" s="45"/>
      <c r="E423" s="47" t="s">
        <v>71</v>
      </c>
      <c r="F423" s="45"/>
      <c r="G423" s="45"/>
      <c r="H423" s="45"/>
      <c r="I423" s="45"/>
      <c r="J423" s="46"/>
    </row>
    <row r="424">
      <c r="A424" s="37" t="s">
        <v>100</v>
      </c>
      <c r="B424" s="44"/>
      <c r="C424" s="45"/>
      <c r="D424" s="45"/>
      <c r="E424" s="48" t="s">
        <v>948</v>
      </c>
      <c r="F424" s="45"/>
      <c r="G424" s="45"/>
      <c r="H424" s="45"/>
      <c r="I424" s="45"/>
      <c r="J424" s="46"/>
    </row>
    <row r="425">
      <c r="A425" s="37" t="s">
        <v>77</v>
      </c>
      <c r="B425" s="44"/>
      <c r="C425" s="45"/>
      <c r="D425" s="45"/>
      <c r="E425" s="47" t="s">
        <v>71</v>
      </c>
      <c r="F425" s="45"/>
      <c r="G425" s="45"/>
      <c r="H425" s="45"/>
      <c r="I425" s="45"/>
      <c r="J425" s="46"/>
    </row>
    <row r="426">
      <c r="A426" s="37" t="s">
        <v>69</v>
      </c>
      <c r="B426" s="37">
        <v>103</v>
      </c>
      <c r="C426" s="38" t="s">
        <v>1185</v>
      </c>
      <c r="D426" s="37" t="s">
        <v>71</v>
      </c>
      <c r="E426" s="39" t="s">
        <v>1186</v>
      </c>
      <c r="F426" s="40" t="s">
        <v>212</v>
      </c>
      <c r="G426" s="41">
        <v>105.5</v>
      </c>
      <c r="H426" s="42">
        <v>0</v>
      </c>
      <c r="I426" s="42">
        <f>ROUND(G426*H426,P4)</f>
        <v>0</v>
      </c>
      <c r="J426" s="37"/>
      <c r="O426" s="43">
        <f>I426*0.21</f>
        <v>0</v>
      </c>
      <c r="P426">
        <v>3</v>
      </c>
    </row>
    <row r="427">
      <c r="A427" s="37" t="s">
        <v>75</v>
      </c>
      <c r="B427" s="44"/>
      <c r="C427" s="45"/>
      <c r="D427" s="45"/>
      <c r="E427" s="47" t="s">
        <v>71</v>
      </c>
      <c r="F427" s="45"/>
      <c r="G427" s="45"/>
      <c r="H427" s="45"/>
      <c r="I427" s="45"/>
      <c r="J427" s="46"/>
    </row>
    <row r="428">
      <c r="A428" s="37" t="s">
        <v>100</v>
      </c>
      <c r="B428" s="44"/>
      <c r="C428" s="45"/>
      <c r="D428" s="45"/>
      <c r="E428" s="48" t="s">
        <v>1187</v>
      </c>
      <c r="F428" s="45"/>
      <c r="G428" s="45"/>
      <c r="H428" s="45"/>
      <c r="I428" s="45"/>
      <c r="J428" s="46"/>
    </row>
    <row r="429">
      <c r="A429" s="37" t="s">
        <v>77</v>
      </c>
      <c r="B429" s="44"/>
      <c r="C429" s="45"/>
      <c r="D429" s="45"/>
      <c r="E429" s="47" t="s">
        <v>71</v>
      </c>
      <c r="F429" s="45"/>
      <c r="G429" s="45"/>
      <c r="H429" s="45"/>
      <c r="I429" s="45"/>
      <c r="J429" s="46"/>
    </row>
    <row r="430">
      <c r="A430" s="37" t="s">
        <v>69</v>
      </c>
      <c r="B430" s="37">
        <v>104</v>
      </c>
      <c r="C430" s="38" t="s">
        <v>1188</v>
      </c>
      <c r="D430" s="37" t="s">
        <v>71</v>
      </c>
      <c r="E430" s="39" t="s">
        <v>1189</v>
      </c>
      <c r="F430" s="40" t="s">
        <v>212</v>
      </c>
      <c r="G430" s="41">
        <v>5.5</v>
      </c>
      <c r="H430" s="42">
        <v>0</v>
      </c>
      <c r="I430" s="42">
        <f>ROUND(G430*H430,P4)</f>
        <v>0</v>
      </c>
      <c r="J430" s="37"/>
      <c r="O430" s="43">
        <f>I430*0.21</f>
        <v>0</v>
      </c>
      <c r="P430">
        <v>3</v>
      </c>
    </row>
    <row r="431">
      <c r="A431" s="37" t="s">
        <v>75</v>
      </c>
      <c r="B431" s="44"/>
      <c r="C431" s="45"/>
      <c r="D431" s="45"/>
      <c r="E431" s="47" t="s">
        <v>71</v>
      </c>
      <c r="F431" s="45"/>
      <c r="G431" s="45"/>
      <c r="H431" s="45"/>
      <c r="I431" s="45"/>
      <c r="J431" s="46"/>
    </row>
    <row r="432">
      <c r="A432" s="37" t="s">
        <v>100</v>
      </c>
      <c r="B432" s="44"/>
      <c r="C432" s="45"/>
      <c r="D432" s="45"/>
      <c r="E432" s="48" t="s">
        <v>1174</v>
      </c>
      <c r="F432" s="45"/>
      <c r="G432" s="45"/>
      <c r="H432" s="45"/>
      <c r="I432" s="45"/>
      <c r="J432" s="46"/>
    </row>
    <row r="433">
      <c r="A433" s="37" t="s">
        <v>77</v>
      </c>
      <c r="B433" s="44"/>
      <c r="C433" s="45"/>
      <c r="D433" s="45"/>
      <c r="E433" s="47" t="s">
        <v>71</v>
      </c>
      <c r="F433" s="45"/>
      <c r="G433" s="45"/>
      <c r="H433" s="45"/>
      <c r="I433" s="45"/>
      <c r="J433" s="46"/>
    </row>
    <row r="434">
      <c r="A434" s="37" t="s">
        <v>69</v>
      </c>
      <c r="B434" s="37">
        <v>105</v>
      </c>
      <c r="C434" s="38" t="s">
        <v>1190</v>
      </c>
      <c r="D434" s="37" t="s">
        <v>71</v>
      </c>
      <c r="E434" s="39" t="s">
        <v>1191</v>
      </c>
      <c r="F434" s="40" t="s">
        <v>114</v>
      </c>
      <c r="G434" s="41">
        <v>4</v>
      </c>
      <c r="H434" s="42">
        <v>0</v>
      </c>
      <c r="I434" s="42">
        <f>ROUND(G434*H434,P4)</f>
        <v>0</v>
      </c>
      <c r="J434" s="37"/>
      <c r="O434" s="43">
        <f>I434*0.21</f>
        <v>0</v>
      </c>
      <c r="P434">
        <v>3</v>
      </c>
    </row>
    <row r="435">
      <c r="A435" s="37" t="s">
        <v>75</v>
      </c>
      <c r="B435" s="44"/>
      <c r="C435" s="45"/>
      <c r="D435" s="45"/>
      <c r="E435" s="47" t="s">
        <v>71</v>
      </c>
      <c r="F435" s="45"/>
      <c r="G435" s="45"/>
      <c r="H435" s="45"/>
      <c r="I435" s="45"/>
      <c r="J435" s="46"/>
    </row>
    <row r="436">
      <c r="A436" s="37" t="s">
        <v>100</v>
      </c>
      <c r="B436" s="44"/>
      <c r="C436" s="45"/>
      <c r="D436" s="45"/>
      <c r="E436" s="48" t="s">
        <v>957</v>
      </c>
      <c r="F436" s="45"/>
      <c r="G436" s="45"/>
      <c r="H436" s="45"/>
      <c r="I436" s="45"/>
      <c r="J436" s="46"/>
    </row>
    <row r="437">
      <c r="A437" s="37" t="s">
        <v>77</v>
      </c>
      <c r="B437" s="44"/>
      <c r="C437" s="45"/>
      <c r="D437" s="45"/>
      <c r="E437" s="47" t="s">
        <v>71</v>
      </c>
      <c r="F437" s="45"/>
      <c r="G437" s="45"/>
      <c r="H437" s="45"/>
      <c r="I437" s="45"/>
      <c r="J437" s="46"/>
    </row>
    <row r="438">
      <c r="A438" s="37" t="s">
        <v>69</v>
      </c>
      <c r="B438" s="37">
        <v>106</v>
      </c>
      <c r="C438" s="38" t="s">
        <v>1192</v>
      </c>
      <c r="D438" s="37" t="s">
        <v>71</v>
      </c>
      <c r="E438" s="39" t="s">
        <v>1193</v>
      </c>
      <c r="F438" s="40" t="s">
        <v>1091</v>
      </c>
      <c r="G438" s="41">
        <v>2</v>
      </c>
      <c r="H438" s="42">
        <v>0</v>
      </c>
      <c r="I438" s="42">
        <f>ROUND(G438*H438,P4)</f>
        <v>0</v>
      </c>
      <c r="J438" s="37"/>
      <c r="O438" s="43">
        <f>I438*0.21</f>
        <v>0</v>
      </c>
      <c r="P438">
        <v>3</v>
      </c>
    </row>
    <row r="439">
      <c r="A439" s="37" t="s">
        <v>75</v>
      </c>
      <c r="B439" s="44"/>
      <c r="C439" s="45"/>
      <c r="D439" s="45"/>
      <c r="E439" s="47" t="s">
        <v>71</v>
      </c>
      <c r="F439" s="45"/>
      <c r="G439" s="45"/>
      <c r="H439" s="45"/>
      <c r="I439" s="45"/>
      <c r="J439" s="46"/>
    </row>
    <row r="440">
      <c r="A440" s="37" t="s">
        <v>100</v>
      </c>
      <c r="B440" s="44"/>
      <c r="C440" s="45"/>
      <c r="D440" s="45"/>
      <c r="E440" s="48" t="s">
        <v>948</v>
      </c>
      <c r="F440" s="45"/>
      <c r="G440" s="45"/>
      <c r="H440" s="45"/>
      <c r="I440" s="45"/>
      <c r="J440" s="46"/>
    </row>
    <row r="441">
      <c r="A441" s="37" t="s">
        <v>77</v>
      </c>
      <c r="B441" s="44"/>
      <c r="C441" s="45"/>
      <c r="D441" s="45"/>
      <c r="E441" s="47" t="s">
        <v>71</v>
      </c>
      <c r="F441" s="45"/>
      <c r="G441" s="45"/>
      <c r="H441" s="45"/>
      <c r="I441" s="45"/>
      <c r="J441" s="46"/>
    </row>
    <row r="442">
      <c r="A442" s="37" t="s">
        <v>69</v>
      </c>
      <c r="B442" s="37">
        <v>107</v>
      </c>
      <c r="C442" s="38" t="s">
        <v>1194</v>
      </c>
      <c r="D442" s="37" t="s">
        <v>71</v>
      </c>
      <c r="E442" s="39" t="s">
        <v>1195</v>
      </c>
      <c r="F442" s="40" t="s">
        <v>212</v>
      </c>
      <c r="G442" s="41">
        <v>2</v>
      </c>
      <c r="H442" s="42">
        <v>0</v>
      </c>
      <c r="I442" s="42">
        <f>ROUND(G442*H442,P4)</f>
        <v>0</v>
      </c>
      <c r="J442" s="37"/>
      <c r="O442" s="43">
        <f>I442*0.21</f>
        <v>0</v>
      </c>
      <c r="P442">
        <v>3</v>
      </c>
    </row>
    <row r="443">
      <c r="A443" s="37" t="s">
        <v>75</v>
      </c>
      <c r="B443" s="44"/>
      <c r="C443" s="45"/>
      <c r="D443" s="45"/>
      <c r="E443" s="47" t="s">
        <v>71</v>
      </c>
      <c r="F443" s="45"/>
      <c r="G443" s="45"/>
      <c r="H443" s="45"/>
      <c r="I443" s="45"/>
      <c r="J443" s="46"/>
    </row>
    <row r="444">
      <c r="A444" s="37" t="s">
        <v>100</v>
      </c>
      <c r="B444" s="44"/>
      <c r="C444" s="45"/>
      <c r="D444" s="45"/>
      <c r="E444" s="48" t="s">
        <v>948</v>
      </c>
      <c r="F444" s="45"/>
      <c r="G444" s="45"/>
      <c r="H444" s="45"/>
      <c r="I444" s="45"/>
      <c r="J444" s="46"/>
    </row>
    <row r="445">
      <c r="A445" s="37" t="s">
        <v>77</v>
      </c>
      <c r="B445" s="44"/>
      <c r="C445" s="45"/>
      <c r="D445" s="45"/>
      <c r="E445" s="47" t="s">
        <v>71</v>
      </c>
      <c r="F445" s="45"/>
      <c r="G445" s="45"/>
      <c r="H445" s="45"/>
      <c r="I445" s="45"/>
      <c r="J445" s="46"/>
    </row>
    <row r="446">
      <c r="A446" s="37" t="s">
        <v>69</v>
      </c>
      <c r="B446" s="37">
        <v>108</v>
      </c>
      <c r="C446" s="38" t="s">
        <v>1196</v>
      </c>
      <c r="D446" s="37" t="s">
        <v>71</v>
      </c>
      <c r="E446" s="39" t="s">
        <v>1197</v>
      </c>
      <c r="F446" s="40" t="s">
        <v>114</v>
      </c>
      <c r="G446" s="41">
        <v>21</v>
      </c>
      <c r="H446" s="42">
        <v>0</v>
      </c>
      <c r="I446" s="42">
        <f>ROUND(G446*H446,P4)</f>
        <v>0</v>
      </c>
      <c r="J446" s="37"/>
      <c r="O446" s="43">
        <f>I446*0.21</f>
        <v>0</v>
      </c>
      <c r="P446">
        <v>3</v>
      </c>
    </row>
    <row r="447">
      <c r="A447" s="37" t="s">
        <v>75</v>
      </c>
      <c r="B447" s="44"/>
      <c r="C447" s="45"/>
      <c r="D447" s="45"/>
      <c r="E447" s="47" t="s">
        <v>71</v>
      </c>
      <c r="F447" s="45"/>
      <c r="G447" s="45"/>
      <c r="H447" s="45"/>
      <c r="I447" s="45"/>
      <c r="J447" s="46"/>
    </row>
    <row r="448">
      <c r="A448" s="37" t="s">
        <v>100</v>
      </c>
      <c r="B448" s="44"/>
      <c r="C448" s="45"/>
      <c r="D448" s="45"/>
      <c r="E448" s="48" t="s">
        <v>1162</v>
      </c>
      <c r="F448" s="45"/>
      <c r="G448" s="45"/>
      <c r="H448" s="45"/>
      <c r="I448" s="45"/>
      <c r="J448" s="46"/>
    </row>
    <row r="449">
      <c r="A449" s="37" t="s">
        <v>77</v>
      </c>
      <c r="B449" s="44"/>
      <c r="C449" s="45"/>
      <c r="D449" s="45"/>
      <c r="E449" s="47" t="s">
        <v>71</v>
      </c>
      <c r="F449" s="45"/>
      <c r="G449" s="45"/>
      <c r="H449" s="45"/>
      <c r="I449" s="45"/>
      <c r="J449" s="46"/>
    </row>
    <row r="450">
      <c r="A450" s="37" t="s">
        <v>69</v>
      </c>
      <c r="B450" s="37">
        <v>109</v>
      </c>
      <c r="C450" s="38" t="s">
        <v>1198</v>
      </c>
      <c r="D450" s="37" t="s">
        <v>71</v>
      </c>
      <c r="E450" s="39" t="s">
        <v>1199</v>
      </c>
      <c r="F450" s="40" t="s">
        <v>1200</v>
      </c>
      <c r="G450" s="41">
        <v>1</v>
      </c>
      <c r="H450" s="42">
        <v>0</v>
      </c>
      <c r="I450" s="42">
        <f>ROUND(G450*H450,P4)</f>
        <v>0</v>
      </c>
      <c r="J450" s="37"/>
      <c r="O450" s="43">
        <f>I450*0.21</f>
        <v>0</v>
      </c>
      <c r="P450">
        <v>3</v>
      </c>
    </row>
    <row r="451">
      <c r="A451" s="37" t="s">
        <v>75</v>
      </c>
      <c r="B451" s="44"/>
      <c r="C451" s="45"/>
      <c r="D451" s="45"/>
      <c r="E451" s="47" t="s">
        <v>71</v>
      </c>
      <c r="F451" s="45"/>
      <c r="G451" s="45"/>
      <c r="H451" s="45"/>
      <c r="I451" s="45"/>
      <c r="J451" s="46"/>
    </row>
    <row r="452">
      <c r="A452" s="37" t="s">
        <v>100</v>
      </c>
      <c r="B452" s="44"/>
      <c r="C452" s="45"/>
      <c r="D452" s="45"/>
      <c r="E452" s="48" t="s">
        <v>973</v>
      </c>
      <c r="F452" s="45"/>
      <c r="G452" s="45"/>
      <c r="H452" s="45"/>
      <c r="I452" s="45"/>
      <c r="J452" s="46"/>
    </row>
    <row r="453">
      <c r="A453" s="37" t="s">
        <v>77</v>
      </c>
      <c r="B453" s="44"/>
      <c r="C453" s="45"/>
      <c r="D453" s="45"/>
      <c r="E453" s="47" t="s">
        <v>71</v>
      </c>
      <c r="F453" s="45"/>
      <c r="G453" s="45"/>
      <c r="H453" s="45"/>
      <c r="I453" s="45"/>
      <c r="J453" s="46"/>
    </row>
    <row r="454">
      <c r="A454" s="37" t="s">
        <v>69</v>
      </c>
      <c r="B454" s="37">
        <v>110</v>
      </c>
      <c r="C454" s="38" t="s">
        <v>1201</v>
      </c>
      <c r="D454" s="37" t="s">
        <v>71</v>
      </c>
      <c r="E454" s="39" t="s">
        <v>1202</v>
      </c>
      <c r="F454" s="40" t="s">
        <v>951</v>
      </c>
      <c r="G454" s="41">
        <v>2</v>
      </c>
      <c r="H454" s="42">
        <v>0</v>
      </c>
      <c r="I454" s="42">
        <f>ROUND(G454*H454,P4)</f>
        <v>0</v>
      </c>
      <c r="J454" s="37"/>
      <c r="O454" s="43">
        <f>I454*0.21</f>
        <v>0</v>
      </c>
      <c r="P454">
        <v>3</v>
      </c>
    </row>
    <row r="455">
      <c r="A455" s="37" t="s">
        <v>75</v>
      </c>
      <c r="B455" s="44"/>
      <c r="C455" s="45"/>
      <c r="D455" s="45"/>
      <c r="E455" s="47" t="s">
        <v>71</v>
      </c>
      <c r="F455" s="45"/>
      <c r="G455" s="45"/>
      <c r="H455" s="45"/>
      <c r="I455" s="45"/>
      <c r="J455" s="46"/>
    </row>
    <row r="456">
      <c r="A456" s="37" t="s">
        <v>100</v>
      </c>
      <c r="B456" s="44"/>
      <c r="C456" s="45"/>
      <c r="D456" s="45"/>
      <c r="E456" s="48" t="s">
        <v>948</v>
      </c>
      <c r="F456" s="45"/>
      <c r="G456" s="45"/>
      <c r="H456" s="45"/>
      <c r="I456" s="45"/>
      <c r="J456" s="46"/>
    </row>
    <row r="457">
      <c r="A457" s="37" t="s">
        <v>77</v>
      </c>
      <c r="B457" s="44"/>
      <c r="C457" s="45"/>
      <c r="D457" s="45"/>
      <c r="E457" s="47" t="s">
        <v>71</v>
      </c>
      <c r="F457" s="45"/>
      <c r="G457" s="45"/>
      <c r="H457" s="45"/>
      <c r="I457" s="45"/>
      <c r="J457" s="46"/>
    </row>
    <row r="458">
      <c r="A458" s="37" t="s">
        <v>69</v>
      </c>
      <c r="B458" s="37">
        <v>111</v>
      </c>
      <c r="C458" s="38" t="s">
        <v>1203</v>
      </c>
      <c r="D458" s="37" t="s">
        <v>71</v>
      </c>
      <c r="E458" s="39" t="s">
        <v>1204</v>
      </c>
      <c r="F458" s="40" t="s">
        <v>212</v>
      </c>
      <c r="G458" s="41">
        <v>16</v>
      </c>
      <c r="H458" s="42">
        <v>0</v>
      </c>
      <c r="I458" s="42">
        <f>ROUND(G458*H458,P4)</f>
        <v>0</v>
      </c>
      <c r="J458" s="37"/>
      <c r="O458" s="43">
        <f>I458*0.21</f>
        <v>0</v>
      </c>
      <c r="P458">
        <v>3</v>
      </c>
    </row>
    <row r="459">
      <c r="A459" s="37" t="s">
        <v>75</v>
      </c>
      <c r="B459" s="44"/>
      <c r="C459" s="45"/>
      <c r="D459" s="45"/>
      <c r="E459" s="47" t="s">
        <v>71</v>
      </c>
      <c r="F459" s="45"/>
      <c r="G459" s="45"/>
      <c r="H459" s="45"/>
      <c r="I459" s="45"/>
      <c r="J459" s="46"/>
    </row>
    <row r="460">
      <c r="A460" s="37" t="s">
        <v>100</v>
      </c>
      <c r="B460" s="44"/>
      <c r="C460" s="45"/>
      <c r="D460" s="45"/>
      <c r="E460" s="48" t="s">
        <v>976</v>
      </c>
      <c r="F460" s="45"/>
      <c r="G460" s="45"/>
      <c r="H460" s="45"/>
      <c r="I460" s="45"/>
      <c r="J460" s="46"/>
    </row>
    <row r="461">
      <c r="A461" s="37" t="s">
        <v>77</v>
      </c>
      <c r="B461" s="44"/>
      <c r="C461" s="45"/>
      <c r="D461" s="45"/>
      <c r="E461" s="47" t="s">
        <v>71</v>
      </c>
      <c r="F461" s="45"/>
      <c r="G461" s="45"/>
      <c r="H461" s="45"/>
      <c r="I461" s="45"/>
      <c r="J461" s="46"/>
    </row>
    <row r="462">
      <c r="A462" s="37" t="s">
        <v>69</v>
      </c>
      <c r="B462" s="37">
        <v>112</v>
      </c>
      <c r="C462" s="38" t="s">
        <v>1205</v>
      </c>
      <c r="D462" s="37" t="s">
        <v>71</v>
      </c>
      <c r="E462" s="39" t="s">
        <v>1206</v>
      </c>
      <c r="F462" s="40" t="s">
        <v>212</v>
      </c>
      <c r="G462" s="41">
        <v>2</v>
      </c>
      <c r="H462" s="42">
        <v>0</v>
      </c>
      <c r="I462" s="42">
        <f>ROUND(G462*H462,P4)</f>
        <v>0</v>
      </c>
      <c r="J462" s="37"/>
      <c r="O462" s="43">
        <f>I462*0.21</f>
        <v>0</v>
      </c>
      <c r="P462">
        <v>3</v>
      </c>
    </row>
    <row r="463">
      <c r="A463" s="37" t="s">
        <v>75</v>
      </c>
      <c r="B463" s="44"/>
      <c r="C463" s="45"/>
      <c r="D463" s="45"/>
      <c r="E463" s="47" t="s">
        <v>71</v>
      </c>
      <c r="F463" s="45"/>
      <c r="G463" s="45"/>
      <c r="H463" s="45"/>
      <c r="I463" s="45"/>
      <c r="J463" s="46"/>
    </row>
    <row r="464">
      <c r="A464" s="37" t="s">
        <v>100</v>
      </c>
      <c r="B464" s="44"/>
      <c r="C464" s="45"/>
      <c r="D464" s="45"/>
      <c r="E464" s="48" t="s">
        <v>948</v>
      </c>
      <c r="F464" s="45"/>
      <c r="G464" s="45"/>
      <c r="H464" s="45"/>
      <c r="I464" s="45"/>
      <c r="J464" s="46"/>
    </row>
    <row r="465">
      <c r="A465" s="37" t="s">
        <v>77</v>
      </c>
      <c r="B465" s="44"/>
      <c r="C465" s="45"/>
      <c r="D465" s="45"/>
      <c r="E465" s="47" t="s">
        <v>71</v>
      </c>
      <c r="F465" s="45"/>
      <c r="G465" s="45"/>
      <c r="H465" s="45"/>
      <c r="I465" s="45"/>
      <c r="J465" s="46"/>
    </row>
    <row r="466">
      <c r="A466" s="37" t="s">
        <v>69</v>
      </c>
      <c r="B466" s="37">
        <v>113</v>
      </c>
      <c r="C466" s="38" t="s">
        <v>1207</v>
      </c>
      <c r="D466" s="37" t="s">
        <v>71</v>
      </c>
      <c r="E466" s="39" t="s">
        <v>1208</v>
      </c>
      <c r="F466" s="40" t="s">
        <v>1020</v>
      </c>
      <c r="G466" s="41">
        <v>1</v>
      </c>
      <c r="H466" s="42">
        <v>0</v>
      </c>
      <c r="I466" s="42">
        <f>ROUND(G466*H466,P4)</f>
        <v>0</v>
      </c>
      <c r="J466" s="37"/>
      <c r="O466" s="43">
        <f>I466*0.21</f>
        <v>0</v>
      </c>
      <c r="P466">
        <v>3</v>
      </c>
    </row>
    <row r="467">
      <c r="A467" s="37" t="s">
        <v>75</v>
      </c>
      <c r="B467" s="44"/>
      <c r="C467" s="45"/>
      <c r="D467" s="45"/>
      <c r="E467" s="47" t="s">
        <v>71</v>
      </c>
      <c r="F467" s="45"/>
      <c r="G467" s="45"/>
      <c r="H467" s="45"/>
      <c r="I467" s="45"/>
      <c r="J467" s="46"/>
    </row>
    <row r="468">
      <c r="A468" s="37" t="s">
        <v>100</v>
      </c>
      <c r="B468" s="44"/>
      <c r="C468" s="45"/>
      <c r="D468" s="45"/>
      <c r="E468" s="48" t="s">
        <v>973</v>
      </c>
      <c r="F468" s="45"/>
      <c r="G468" s="45"/>
      <c r="H468" s="45"/>
      <c r="I468" s="45"/>
      <c r="J468" s="46"/>
    </row>
    <row r="469">
      <c r="A469" s="37" t="s">
        <v>77</v>
      </c>
      <c r="B469" s="44"/>
      <c r="C469" s="45"/>
      <c r="D469" s="45"/>
      <c r="E469" s="47" t="s">
        <v>71</v>
      </c>
      <c r="F469" s="45"/>
      <c r="G469" s="45"/>
      <c r="H469" s="45"/>
      <c r="I469" s="45"/>
      <c r="J469" s="46"/>
    </row>
    <row r="470">
      <c r="A470" s="37" t="s">
        <v>69</v>
      </c>
      <c r="B470" s="37">
        <v>114</v>
      </c>
      <c r="C470" s="38" t="s">
        <v>1209</v>
      </c>
      <c r="D470" s="37" t="s">
        <v>71</v>
      </c>
      <c r="E470" s="39" t="s">
        <v>1210</v>
      </c>
      <c r="F470" s="40" t="s">
        <v>114</v>
      </c>
      <c r="G470" s="41">
        <v>15</v>
      </c>
      <c r="H470" s="42">
        <v>0</v>
      </c>
      <c r="I470" s="42">
        <f>ROUND(G470*H470,P4)</f>
        <v>0</v>
      </c>
      <c r="J470" s="37"/>
      <c r="O470" s="43">
        <f>I470*0.21</f>
        <v>0</v>
      </c>
      <c r="P470">
        <v>3</v>
      </c>
    </row>
    <row r="471">
      <c r="A471" s="37" t="s">
        <v>75</v>
      </c>
      <c r="B471" s="44"/>
      <c r="C471" s="45"/>
      <c r="D471" s="45"/>
      <c r="E471" s="47" t="s">
        <v>71</v>
      </c>
      <c r="F471" s="45"/>
      <c r="G471" s="45"/>
      <c r="H471" s="45"/>
      <c r="I471" s="45"/>
      <c r="J471" s="46"/>
    </row>
    <row r="472">
      <c r="A472" s="37" t="s">
        <v>100</v>
      </c>
      <c r="B472" s="44"/>
      <c r="C472" s="45"/>
      <c r="D472" s="45"/>
      <c r="E472" s="48" t="s">
        <v>1094</v>
      </c>
      <c r="F472" s="45"/>
      <c r="G472" s="45"/>
      <c r="H472" s="45"/>
      <c r="I472" s="45"/>
      <c r="J472" s="46"/>
    </row>
    <row r="473">
      <c r="A473" s="37" t="s">
        <v>77</v>
      </c>
      <c r="B473" s="44"/>
      <c r="C473" s="45"/>
      <c r="D473" s="45"/>
      <c r="E473" s="47" t="s">
        <v>71</v>
      </c>
      <c r="F473" s="45"/>
      <c r="G473" s="45"/>
      <c r="H473" s="45"/>
      <c r="I473" s="45"/>
      <c r="J473" s="46"/>
    </row>
    <row r="474">
      <c r="A474" s="37" t="s">
        <v>69</v>
      </c>
      <c r="B474" s="37">
        <v>115</v>
      </c>
      <c r="C474" s="38" t="s">
        <v>1211</v>
      </c>
      <c r="D474" s="37" t="s">
        <v>71</v>
      </c>
      <c r="E474" s="39" t="s">
        <v>1212</v>
      </c>
      <c r="F474" s="40" t="s">
        <v>951</v>
      </c>
      <c r="G474" s="41">
        <v>2</v>
      </c>
      <c r="H474" s="42">
        <v>0</v>
      </c>
      <c r="I474" s="42">
        <f>ROUND(G474*H474,P4)</f>
        <v>0</v>
      </c>
      <c r="J474" s="37"/>
      <c r="O474" s="43">
        <f>I474*0.21</f>
        <v>0</v>
      </c>
      <c r="P474">
        <v>3</v>
      </c>
    </row>
    <row r="475">
      <c r="A475" s="37" t="s">
        <v>75</v>
      </c>
      <c r="B475" s="44"/>
      <c r="C475" s="45"/>
      <c r="D475" s="45"/>
      <c r="E475" s="47" t="s">
        <v>71</v>
      </c>
      <c r="F475" s="45"/>
      <c r="G475" s="45"/>
      <c r="H475" s="45"/>
      <c r="I475" s="45"/>
      <c r="J475" s="46"/>
    </row>
    <row r="476">
      <c r="A476" s="37" t="s">
        <v>100</v>
      </c>
      <c r="B476" s="44"/>
      <c r="C476" s="45"/>
      <c r="D476" s="45"/>
      <c r="E476" s="48" t="s">
        <v>948</v>
      </c>
      <c r="F476" s="45"/>
      <c r="G476" s="45"/>
      <c r="H476" s="45"/>
      <c r="I476" s="45"/>
      <c r="J476" s="46"/>
    </row>
    <row r="477">
      <c r="A477" s="37" t="s">
        <v>77</v>
      </c>
      <c r="B477" s="44"/>
      <c r="C477" s="45"/>
      <c r="D477" s="45"/>
      <c r="E477" s="47" t="s">
        <v>71</v>
      </c>
      <c r="F477" s="45"/>
      <c r="G477" s="45"/>
      <c r="H477" s="45"/>
      <c r="I477" s="45"/>
      <c r="J477" s="46"/>
    </row>
    <row r="478">
      <c r="A478" s="37" t="s">
        <v>69</v>
      </c>
      <c r="B478" s="37">
        <v>116</v>
      </c>
      <c r="C478" s="38" t="s">
        <v>1213</v>
      </c>
      <c r="D478" s="37" t="s">
        <v>71</v>
      </c>
      <c r="E478" s="39" t="s">
        <v>1214</v>
      </c>
      <c r="F478" s="40" t="s">
        <v>1165</v>
      </c>
      <c r="G478" s="41">
        <v>3</v>
      </c>
      <c r="H478" s="42">
        <v>0</v>
      </c>
      <c r="I478" s="42">
        <f>ROUND(G478*H478,P4)</f>
        <v>0</v>
      </c>
      <c r="J478" s="37"/>
      <c r="O478" s="43">
        <f>I478*0.21</f>
        <v>0</v>
      </c>
      <c r="P478">
        <v>3</v>
      </c>
    </row>
    <row r="479">
      <c r="A479" s="37" t="s">
        <v>75</v>
      </c>
      <c r="B479" s="44"/>
      <c r="C479" s="45"/>
      <c r="D479" s="45"/>
      <c r="E479" s="47" t="s">
        <v>71</v>
      </c>
      <c r="F479" s="45"/>
      <c r="G479" s="45"/>
      <c r="H479" s="45"/>
      <c r="I479" s="45"/>
      <c r="J479" s="46"/>
    </row>
    <row r="480">
      <c r="A480" s="37" t="s">
        <v>100</v>
      </c>
      <c r="B480" s="44"/>
      <c r="C480" s="45"/>
      <c r="D480" s="45"/>
      <c r="E480" s="48" t="s">
        <v>1027</v>
      </c>
      <c r="F480" s="45"/>
      <c r="G480" s="45"/>
      <c r="H480" s="45"/>
      <c r="I480" s="45"/>
      <c r="J480" s="46"/>
    </row>
    <row r="481">
      <c r="A481" s="37" t="s">
        <v>77</v>
      </c>
      <c r="B481" s="44"/>
      <c r="C481" s="45"/>
      <c r="D481" s="45"/>
      <c r="E481" s="47" t="s">
        <v>71</v>
      </c>
      <c r="F481" s="45"/>
      <c r="G481" s="45"/>
      <c r="H481" s="45"/>
      <c r="I481" s="45"/>
      <c r="J481" s="46"/>
    </row>
    <row r="482">
      <c r="A482" s="37" t="s">
        <v>69</v>
      </c>
      <c r="B482" s="37">
        <v>117</v>
      </c>
      <c r="C482" s="38" t="s">
        <v>1215</v>
      </c>
      <c r="D482" s="37" t="s">
        <v>71</v>
      </c>
      <c r="E482" s="39" t="s">
        <v>1216</v>
      </c>
      <c r="F482" s="40" t="s">
        <v>212</v>
      </c>
      <c r="G482" s="41">
        <v>66.5</v>
      </c>
      <c r="H482" s="42">
        <v>0</v>
      </c>
      <c r="I482" s="42">
        <f>ROUND(G482*H482,P4)</f>
        <v>0</v>
      </c>
      <c r="J482" s="37"/>
      <c r="O482" s="43">
        <f>I482*0.21</f>
        <v>0</v>
      </c>
      <c r="P482">
        <v>3</v>
      </c>
    </row>
    <row r="483">
      <c r="A483" s="37" t="s">
        <v>75</v>
      </c>
      <c r="B483" s="44"/>
      <c r="C483" s="45"/>
      <c r="D483" s="45"/>
      <c r="E483" s="47" t="s">
        <v>71</v>
      </c>
      <c r="F483" s="45"/>
      <c r="G483" s="45"/>
      <c r="H483" s="45"/>
      <c r="I483" s="45"/>
      <c r="J483" s="46"/>
    </row>
    <row r="484">
      <c r="A484" s="37" t="s">
        <v>100</v>
      </c>
      <c r="B484" s="44"/>
      <c r="C484" s="45"/>
      <c r="D484" s="45"/>
      <c r="E484" s="48" t="s">
        <v>1217</v>
      </c>
      <c r="F484" s="45"/>
      <c r="G484" s="45"/>
      <c r="H484" s="45"/>
      <c r="I484" s="45"/>
      <c r="J484" s="46"/>
    </row>
    <row r="485">
      <c r="A485" s="37" t="s">
        <v>77</v>
      </c>
      <c r="B485" s="44"/>
      <c r="C485" s="45"/>
      <c r="D485" s="45"/>
      <c r="E485" s="47" t="s">
        <v>71</v>
      </c>
      <c r="F485" s="45"/>
      <c r="G485" s="45"/>
      <c r="H485" s="45"/>
      <c r="I485" s="45"/>
      <c r="J485" s="46"/>
    </row>
    <row r="486">
      <c r="A486" s="37" t="s">
        <v>69</v>
      </c>
      <c r="B486" s="37">
        <v>118</v>
      </c>
      <c r="C486" s="38" t="s">
        <v>1218</v>
      </c>
      <c r="D486" s="37" t="s">
        <v>71</v>
      </c>
      <c r="E486" s="39" t="s">
        <v>1219</v>
      </c>
      <c r="F486" s="40" t="s">
        <v>951</v>
      </c>
      <c r="G486" s="41">
        <v>2</v>
      </c>
      <c r="H486" s="42">
        <v>0</v>
      </c>
      <c r="I486" s="42">
        <f>ROUND(G486*H486,P4)</f>
        <v>0</v>
      </c>
      <c r="J486" s="37"/>
      <c r="O486" s="43">
        <f>I486*0.21</f>
        <v>0</v>
      </c>
      <c r="P486">
        <v>3</v>
      </c>
    </row>
    <row r="487">
      <c r="A487" s="37" t="s">
        <v>75</v>
      </c>
      <c r="B487" s="44"/>
      <c r="C487" s="45"/>
      <c r="D487" s="45"/>
      <c r="E487" s="47" t="s">
        <v>71</v>
      </c>
      <c r="F487" s="45"/>
      <c r="G487" s="45"/>
      <c r="H487" s="45"/>
      <c r="I487" s="45"/>
      <c r="J487" s="46"/>
    </row>
    <row r="488">
      <c r="A488" s="37" t="s">
        <v>100</v>
      </c>
      <c r="B488" s="44"/>
      <c r="C488" s="45"/>
      <c r="D488" s="45"/>
      <c r="E488" s="48" t="s">
        <v>948</v>
      </c>
      <c r="F488" s="45"/>
      <c r="G488" s="45"/>
      <c r="H488" s="45"/>
      <c r="I488" s="45"/>
      <c r="J488" s="46"/>
    </row>
    <row r="489">
      <c r="A489" s="37" t="s">
        <v>77</v>
      </c>
      <c r="B489" s="44"/>
      <c r="C489" s="45"/>
      <c r="D489" s="45"/>
      <c r="E489" s="47" t="s">
        <v>71</v>
      </c>
      <c r="F489" s="45"/>
      <c r="G489" s="45"/>
      <c r="H489" s="45"/>
      <c r="I489" s="45"/>
      <c r="J489" s="46"/>
    </row>
    <row r="490">
      <c r="A490" s="37" t="s">
        <v>69</v>
      </c>
      <c r="B490" s="37">
        <v>119</v>
      </c>
      <c r="C490" s="38" t="s">
        <v>1220</v>
      </c>
      <c r="D490" s="37" t="s">
        <v>71</v>
      </c>
      <c r="E490" s="39" t="s">
        <v>1221</v>
      </c>
      <c r="F490" s="40" t="s">
        <v>951</v>
      </c>
      <c r="G490" s="41">
        <v>1</v>
      </c>
      <c r="H490" s="42">
        <v>0</v>
      </c>
      <c r="I490" s="42">
        <f>ROUND(G490*H490,P4)</f>
        <v>0</v>
      </c>
      <c r="J490" s="37"/>
      <c r="O490" s="43">
        <f>I490*0.21</f>
        <v>0</v>
      </c>
      <c r="P490">
        <v>3</v>
      </c>
    </row>
    <row r="491">
      <c r="A491" s="37" t="s">
        <v>75</v>
      </c>
      <c r="B491" s="44"/>
      <c r="C491" s="45"/>
      <c r="D491" s="45"/>
      <c r="E491" s="47" t="s">
        <v>71</v>
      </c>
      <c r="F491" s="45"/>
      <c r="G491" s="45"/>
      <c r="H491" s="45"/>
      <c r="I491" s="45"/>
      <c r="J491" s="46"/>
    </row>
    <row r="492">
      <c r="A492" s="37" t="s">
        <v>100</v>
      </c>
      <c r="B492" s="44"/>
      <c r="C492" s="45"/>
      <c r="D492" s="45"/>
      <c r="E492" s="48" t="s">
        <v>973</v>
      </c>
      <c r="F492" s="45"/>
      <c r="G492" s="45"/>
      <c r="H492" s="45"/>
      <c r="I492" s="45"/>
      <c r="J492" s="46"/>
    </row>
    <row r="493">
      <c r="A493" s="37" t="s">
        <v>77</v>
      </c>
      <c r="B493" s="44"/>
      <c r="C493" s="45"/>
      <c r="D493" s="45"/>
      <c r="E493" s="47" t="s">
        <v>71</v>
      </c>
      <c r="F493" s="45"/>
      <c r="G493" s="45"/>
      <c r="H493" s="45"/>
      <c r="I493" s="45"/>
      <c r="J493" s="46"/>
    </row>
    <row r="494">
      <c r="A494" s="37" t="s">
        <v>69</v>
      </c>
      <c r="B494" s="37">
        <v>120</v>
      </c>
      <c r="C494" s="38" t="s">
        <v>1010</v>
      </c>
      <c r="D494" s="37" t="s">
        <v>71</v>
      </c>
      <c r="E494" s="39" t="s">
        <v>1011</v>
      </c>
      <c r="F494" s="40" t="s">
        <v>960</v>
      </c>
      <c r="G494" s="41">
        <v>28709.758999999998</v>
      </c>
      <c r="H494" s="42">
        <v>0</v>
      </c>
      <c r="I494" s="42">
        <f>ROUND(G494*H494,P4)</f>
        <v>0</v>
      </c>
      <c r="J494" s="37"/>
      <c r="O494" s="43">
        <f>I494*0.21</f>
        <v>0</v>
      </c>
      <c r="P494">
        <v>3</v>
      </c>
    </row>
    <row r="495">
      <c r="A495" s="37" t="s">
        <v>75</v>
      </c>
      <c r="B495" s="44"/>
      <c r="C495" s="45"/>
      <c r="D495" s="45"/>
      <c r="E495" s="47" t="s">
        <v>71</v>
      </c>
      <c r="F495" s="45"/>
      <c r="G495" s="45"/>
      <c r="H495" s="45"/>
      <c r="I495" s="45"/>
      <c r="J495" s="46"/>
    </row>
    <row r="496">
      <c r="A496" s="37" t="s">
        <v>100</v>
      </c>
      <c r="B496" s="44"/>
      <c r="C496" s="45"/>
      <c r="D496" s="45"/>
      <c r="E496" s="48" t="s">
        <v>1222</v>
      </c>
      <c r="F496" s="45"/>
      <c r="G496" s="45"/>
      <c r="H496" s="45"/>
      <c r="I496" s="45"/>
      <c r="J496" s="46"/>
    </row>
    <row r="497">
      <c r="A497" s="37" t="s">
        <v>77</v>
      </c>
      <c r="B497" s="44"/>
      <c r="C497" s="45"/>
      <c r="D497" s="45"/>
      <c r="E497" s="47" t="s">
        <v>71</v>
      </c>
      <c r="F497" s="45"/>
      <c r="G497" s="45"/>
      <c r="H497" s="45"/>
      <c r="I497" s="45"/>
      <c r="J497" s="46"/>
    </row>
    <row r="498">
      <c r="A498" s="37" t="s">
        <v>69</v>
      </c>
      <c r="B498" s="37">
        <v>121</v>
      </c>
      <c r="C498" s="38" t="s">
        <v>1223</v>
      </c>
      <c r="D498" s="37" t="s">
        <v>71</v>
      </c>
      <c r="E498" s="39" t="s">
        <v>1224</v>
      </c>
      <c r="F498" s="40" t="s">
        <v>1200</v>
      </c>
      <c r="G498" s="41">
        <v>2</v>
      </c>
      <c r="H498" s="42">
        <v>0</v>
      </c>
      <c r="I498" s="42">
        <f>ROUND(G498*H498,P4)</f>
        <v>0</v>
      </c>
      <c r="J498" s="37"/>
      <c r="O498" s="43">
        <f>I498*0.21</f>
        <v>0</v>
      </c>
      <c r="P498">
        <v>3</v>
      </c>
    </row>
    <row r="499">
      <c r="A499" s="37" t="s">
        <v>75</v>
      </c>
      <c r="B499" s="44"/>
      <c r="C499" s="45"/>
      <c r="D499" s="45"/>
      <c r="E499" s="47" t="s">
        <v>71</v>
      </c>
      <c r="F499" s="45"/>
      <c r="G499" s="45"/>
      <c r="H499" s="45"/>
      <c r="I499" s="45"/>
      <c r="J499" s="46"/>
    </row>
    <row r="500">
      <c r="A500" s="37" t="s">
        <v>100</v>
      </c>
      <c r="B500" s="44"/>
      <c r="C500" s="45"/>
      <c r="D500" s="45"/>
      <c r="E500" s="48" t="s">
        <v>948</v>
      </c>
      <c r="F500" s="45"/>
      <c r="G500" s="45"/>
      <c r="H500" s="45"/>
      <c r="I500" s="45"/>
      <c r="J500" s="46"/>
    </row>
    <row r="501">
      <c r="A501" s="37" t="s">
        <v>77</v>
      </c>
      <c r="B501" s="44"/>
      <c r="C501" s="45"/>
      <c r="D501" s="45"/>
      <c r="E501" s="47" t="s">
        <v>71</v>
      </c>
      <c r="F501" s="45"/>
      <c r="G501" s="45"/>
      <c r="H501" s="45"/>
      <c r="I501" s="45"/>
      <c r="J501" s="46"/>
    </row>
    <row r="502">
      <c r="A502" s="37" t="s">
        <v>69</v>
      </c>
      <c r="B502" s="37">
        <v>122</v>
      </c>
      <c r="C502" s="38" t="s">
        <v>1225</v>
      </c>
      <c r="D502" s="37" t="s">
        <v>71</v>
      </c>
      <c r="E502" s="39" t="s">
        <v>1226</v>
      </c>
      <c r="F502" s="40" t="s">
        <v>212</v>
      </c>
      <c r="G502" s="41">
        <v>105.5</v>
      </c>
      <c r="H502" s="42">
        <v>0</v>
      </c>
      <c r="I502" s="42">
        <f>ROUND(G502*H502,P4)</f>
        <v>0</v>
      </c>
      <c r="J502" s="37"/>
      <c r="O502" s="43">
        <f>I502*0.21</f>
        <v>0</v>
      </c>
      <c r="P502">
        <v>3</v>
      </c>
    </row>
    <row r="503">
      <c r="A503" s="37" t="s">
        <v>75</v>
      </c>
      <c r="B503" s="44"/>
      <c r="C503" s="45"/>
      <c r="D503" s="45"/>
      <c r="E503" s="47" t="s">
        <v>71</v>
      </c>
      <c r="F503" s="45"/>
      <c r="G503" s="45"/>
      <c r="H503" s="45"/>
      <c r="I503" s="45"/>
      <c r="J503" s="46"/>
    </row>
    <row r="504">
      <c r="A504" s="37" t="s">
        <v>100</v>
      </c>
      <c r="B504" s="44"/>
      <c r="C504" s="45"/>
      <c r="D504" s="45"/>
      <c r="E504" s="48" t="s">
        <v>1187</v>
      </c>
      <c r="F504" s="45"/>
      <c r="G504" s="45"/>
      <c r="H504" s="45"/>
      <c r="I504" s="45"/>
      <c r="J504" s="46"/>
    </row>
    <row r="505">
      <c r="A505" s="37" t="s">
        <v>77</v>
      </c>
      <c r="B505" s="44"/>
      <c r="C505" s="45"/>
      <c r="D505" s="45"/>
      <c r="E505" s="47" t="s">
        <v>71</v>
      </c>
      <c r="F505" s="45"/>
      <c r="G505" s="45"/>
      <c r="H505" s="45"/>
      <c r="I505" s="45"/>
      <c r="J505" s="46"/>
    </row>
    <row r="506">
      <c r="A506" s="31" t="s">
        <v>66</v>
      </c>
      <c r="B506" s="32"/>
      <c r="C506" s="33" t="s">
        <v>1227</v>
      </c>
      <c r="D506" s="34"/>
      <c r="E506" s="31" t="s">
        <v>1228</v>
      </c>
      <c r="F506" s="34"/>
      <c r="G506" s="34"/>
      <c r="H506" s="34"/>
      <c r="I506" s="35">
        <f>SUMIFS(I507:I538,A507:A538,"P")</f>
        <v>0</v>
      </c>
      <c r="J506" s="36"/>
    </row>
    <row r="507">
      <c r="A507" s="37" t="s">
        <v>69</v>
      </c>
      <c r="B507" s="37">
        <v>123</v>
      </c>
      <c r="C507" s="38" t="s">
        <v>1229</v>
      </c>
      <c r="D507" s="37" t="s">
        <v>71</v>
      </c>
      <c r="E507" s="39" t="s">
        <v>1230</v>
      </c>
      <c r="F507" s="40" t="s">
        <v>1020</v>
      </c>
      <c r="G507" s="41">
        <v>1</v>
      </c>
      <c r="H507" s="42">
        <v>0</v>
      </c>
      <c r="I507" s="42">
        <f>ROUND(G507*H507,P4)</f>
        <v>0</v>
      </c>
      <c r="J507" s="37"/>
      <c r="O507" s="43">
        <f>I507*0.21</f>
        <v>0</v>
      </c>
      <c r="P507">
        <v>3</v>
      </c>
    </row>
    <row r="508">
      <c r="A508" s="37" t="s">
        <v>75</v>
      </c>
      <c r="B508" s="44"/>
      <c r="C508" s="45"/>
      <c r="D508" s="45"/>
      <c r="E508" s="47" t="s">
        <v>71</v>
      </c>
      <c r="F508" s="45"/>
      <c r="G508" s="45"/>
      <c r="H508" s="45"/>
      <c r="I508" s="45"/>
      <c r="J508" s="46"/>
    </row>
    <row r="509">
      <c r="A509" s="37" t="s">
        <v>100</v>
      </c>
      <c r="B509" s="44"/>
      <c r="C509" s="45"/>
      <c r="D509" s="45"/>
      <c r="E509" s="48" t="s">
        <v>973</v>
      </c>
      <c r="F509" s="45"/>
      <c r="G509" s="45"/>
      <c r="H509" s="45"/>
      <c r="I509" s="45"/>
      <c r="J509" s="46"/>
    </row>
    <row r="510">
      <c r="A510" s="37" t="s">
        <v>77</v>
      </c>
      <c r="B510" s="44"/>
      <c r="C510" s="45"/>
      <c r="D510" s="45"/>
      <c r="E510" s="47" t="s">
        <v>71</v>
      </c>
      <c r="F510" s="45"/>
      <c r="G510" s="45"/>
      <c r="H510" s="45"/>
      <c r="I510" s="45"/>
      <c r="J510" s="46"/>
    </row>
    <row r="511">
      <c r="A511" s="37" t="s">
        <v>69</v>
      </c>
      <c r="B511" s="37">
        <v>124</v>
      </c>
      <c r="C511" s="38" t="s">
        <v>1231</v>
      </c>
      <c r="D511" s="37" t="s">
        <v>71</v>
      </c>
      <c r="E511" s="39" t="s">
        <v>1232</v>
      </c>
      <c r="F511" s="40" t="s">
        <v>1020</v>
      </c>
      <c r="G511" s="41">
        <v>1</v>
      </c>
      <c r="H511" s="42">
        <v>0</v>
      </c>
      <c r="I511" s="42">
        <f>ROUND(G511*H511,P4)</f>
        <v>0</v>
      </c>
      <c r="J511" s="37"/>
      <c r="O511" s="43">
        <f>I511*0.21</f>
        <v>0</v>
      </c>
      <c r="P511">
        <v>3</v>
      </c>
    </row>
    <row r="512">
      <c r="A512" s="37" t="s">
        <v>75</v>
      </c>
      <c r="B512" s="44"/>
      <c r="C512" s="45"/>
      <c r="D512" s="45"/>
      <c r="E512" s="47" t="s">
        <v>71</v>
      </c>
      <c r="F512" s="45"/>
      <c r="G512" s="45"/>
      <c r="H512" s="45"/>
      <c r="I512" s="45"/>
      <c r="J512" s="46"/>
    </row>
    <row r="513">
      <c r="A513" s="37" t="s">
        <v>100</v>
      </c>
      <c r="B513" s="44"/>
      <c r="C513" s="45"/>
      <c r="D513" s="45"/>
      <c r="E513" s="48" t="s">
        <v>973</v>
      </c>
      <c r="F513" s="45"/>
      <c r="G513" s="45"/>
      <c r="H513" s="45"/>
      <c r="I513" s="45"/>
      <c r="J513" s="46"/>
    </row>
    <row r="514">
      <c r="A514" s="37" t="s">
        <v>77</v>
      </c>
      <c r="B514" s="44"/>
      <c r="C514" s="45"/>
      <c r="D514" s="45"/>
      <c r="E514" s="47" t="s">
        <v>71</v>
      </c>
      <c r="F514" s="45"/>
      <c r="G514" s="45"/>
      <c r="H514" s="45"/>
      <c r="I514" s="45"/>
      <c r="J514" s="46"/>
    </row>
    <row r="515">
      <c r="A515" s="37" t="s">
        <v>69</v>
      </c>
      <c r="B515" s="37">
        <v>125</v>
      </c>
      <c r="C515" s="38" t="s">
        <v>1233</v>
      </c>
      <c r="D515" s="37" t="s">
        <v>71</v>
      </c>
      <c r="E515" s="39" t="s">
        <v>1234</v>
      </c>
      <c r="F515" s="40" t="s">
        <v>1020</v>
      </c>
      <c r="G515" s="41">
        <v>1</v>
      </c>
      <c r="H515" s="42">
        <v>0</v>
      </c>
      <c r="I515" s="42">
        <f>ROUND(G515*H515,P4)</f>
        <v>0</v>
      </c>
      <c r="J515" s="37"/>
      <c r="O515" s="43">
        <f>I515*0.21</f>
        <v>0</v>
      </c>
      <c r="P515">
        <v>3</v>
      </c>
    </row>
    <row r="516">
      <c r="A516" s="37" t="s">
        <v>75</v>
      </c>
      <c r="B516" s="44"/>
      <c r="C516" s="45"/>
      <c r="D516" s="45"/>
      <c r="E516" s="47" t="s">
        <v>71</v>
      </c>
      <c r="F516" s="45"/>
      <c r="G516" s="45"/>
      <c r="H516" s="45"/>
      <c r="I516" s="45"/>
      <c r="J516" s="46"/>
    </row>
    <row r="517">
      <c r="A517" s="37" t="s">
        <v>100</v>
      </c>
      <c r="B517" s="44"/>
      <c r="C517" s="45"/>
      <c r="D517" s="45"/>
      <c r="E517" s="48" t="s">
        <v>973</v>
      </c>
      <c r="F517" s="45"/>
      <c r="G517" s="45"/>
      <c r="H517" s="45"/>
      <c r="I517" s="45"/>
      <c r="J517" s="46"/>
    </row>
    <row r="518">
      <c r="A518" s="37" t="s">
        <v>77</v>
      </c>
      <c r="B518" s="44"/>
      <c r="C518" s="45"/>
      <c r="D518" s="45"/>
      <c r="E518" s="47" t="s">
        <v>71</v>
      </c>
      <c r="F518" s="45"/>
      <c r="G518" s="45"/>
      <c r="H518" s="45"/>
      <c r="I518" s="45"/>
      <c r="J518" s="46"/>
    </row>
    <row r="519">
      <c r="A519" s="37" t="s">
        <v>69</v>
      </c>
      <c r="B519" s="37">
        <v>126</v>
      </c>
      <c r="C519" s="38" t="s">
        <v>1235</v>
      </c>
      <c r="D519" s="37" t="s">
        <v>71</v>
      </c>
      <c r="E519" s="39" t="s">
        <v>1236</v>
      </c>
      <c r="F519" s="40" t="s">
        <v>1020</v>
      </c>
      <c r="G519" s="41">
        <v>1</v>
      </c>
      <c r="H519" s="42">
        <v>0</v>
      </c>
      <c r="I519" s="42">
        <f>ROUND(G519*H519,P4)</f>
        <v>0</v>
      </c>
      <c r="J519" s="37"/>
      <c r="O519" s="43">
        <f>I519*0.21</f>
        <v>0</v>
      </c>
      <c r="P519">
        <v>3</v>
      </c>
    </row>
    <row r="520">
      <c r="A520" s="37" t="s">
        <v>75</v>
      </c>
      <c r="B520" s="44"/>
      <c r="C520" s="45"/>
      <c r="D520" s="45"/>
      <c r="E520" s="47" t="s">
        <v>71</v>
      </c>
      <c r="F520" s="45"/>
      <c r="G520" s="45"/>
      <c r="H520" s="45"/>
      <c r="I520" s="45"/>
      <c r="J520" s="46"/>
    </row>
    <row r="521">
      <c r="A521" s="37" t="s">
        <v>100</v>
      </c>
      <c r="B521" s="44"/>
      <c r="C521" s="45"/>
      <c r="D521" s="45"/>
      <c r="E521" s="48" t="s">
        <v>973</v>
      </c>
      <c r="F521" s="45"/>
      <c r="G521" s="45"/>
      <c r="H521" s="45"/>
      <c r="I521" s="45"/>
      <c r="J521" s="46"/>
    </row>
    <row r="522">
      <c r="A522" s="37" t="s">
        <v>77</v>
      </c>
      <c r="B522" s="44"/>
      <c r="C522" s="45"/>
      <c r="D522" s="45"/>
      <c r="E522" s="47" t="s">
        <v>71</v>
      </c>
      <c r="F522" s="45"/>
      <c r="G522" s="45"/>
      <c r="H522" s="45"/>
      <c r="I522" s="45"/>
      <c r="J522" s="46"/>
    </row>
    <row r="523">
      <c r="A523" s="37" t="s">
        <v>69</v>
      </c>
      <c r="B523" s="37">
        <v>127</v>
      </c>
      <c r="C523" s="38" t="s">
        <v>1237</v>
      </c>
      <c r="D523" s="37" t="s">
        <v>71</v>
      </c>
      <c r="E523" s="39" t="s">
        <v>1238</v>
      </c>
      <c r="F523" s="40" t="s">
        <v>1020</v>
      </c>
      <c r="G523" s="41">
        <v>1</v>
      </c>
      <c r="H523" s="42">
        <v>0</v>
      </c>
      <c r="I523" s="42">
        <f>ROUND(G523*H523,P4)</f>
        <v>0</v>
      </c>
      <c r="J523" s="37"/>
      <c r="O523" s="43">
        <f>I523*0.21</f>
        <v>0</v>
      </c>
      <c r="P523">
        <v>3</v>
      </c>
    </row>
    <row r="524">
      <c r="A524" s="37" t="s">
        <v>75</v>
      </c>
      <c r="B524" s="44"/>
      <c r="C524" s="45"/>
      <c r="D524" s="45"/>
      <c r="E524" s="47" t="s">
        <v>71</v>
      </c>
      <c r="F524" s="45"/>
      <c r="G524" s="45"/>
      <c r="H524" s="45"/>
      <c r="I524" s="45"/>
      <c r="J524" s="46"/>
    </row>
    <row r="525">
      <c r="A525" s="37" t="s">
        <v>100</v>
      </c>
      <c r="B525" s="44"/>
      <c r="C525" s="45"/>
      <c r="D525" s="45"/>
      <c r="E525" s="48" t="s">
        <v>973</v>
      </c>
      <c r="F525" s="45"/>
      <c r="G525" s="45"/>
      <c r="H525" s="45"/>
      <c r="I525" s="45"/>
      <c r="J525" s="46"/>
    </row>
    <row r="526">
      <c r="A526" s="37" t="s">
        <v>77</v>
      </c>
      <c r="B526" s="44"/>
      <c r="C526" s="45"/>
      <c r="D526" s="45"/>
      <c r="E526" s="47" t="s">
        <v>71</v>
      </c>
      <c r="F526" s="45"/>
      <c r="G526" s="45"/>
      <c r="H526" s="45"/>
      <c r="I526" s="45"/>
      <c r="J526" s="46"/>
    </row>
    <row r="527">
      <c r="A527" s="37" t="s">
        <v>69</v>
      </c>
      <c r="B527" s="37">
        <v>128</v>
      </c>
      <c r="C527" s="38" t="s">
        <v>1239</v>
      </c>
      <c r="D527" s="37" t="s">
        <v>71</v>
      </c>
      <c r="E527" s="39" t="s">
        <v>1240</v>
      </c>
      <c r="F527" s="40" t="s">
        <v>1020</v>
      </c>
      <c r="G527" s="41">
        <v>1</v>
      </c>
      <c r="H527" s="42">
        <v>0</v>
      </c>
      <c r="I527" s="42">
        <f>ROUND(G527*H527,P4)</f>
        <v>0</v>
      </c>
      <c r="J527" s="37"/>
      <c r="O527" s="43">
        <f>I527*0.21</f>
        <v>0</v>
      </c>
      <c r="P527">
        <v>3</v>
      </c>
    </row>
    <row r="528">
      <c r="A528" s="37" t="s">
        <v>75</v>
      </c>
      <c r="B528" s="44"/>
      <c r="C528" s="45"/>
      <c r="D528" s="45"/>
      <c r="E528" s="47" t="s">
        <v>71</v>
      </c>
      <c r="F528" s="45"/>
      <c r="G528" s="45"/>
      <c r="H528" s="45"/>
      <c r="I528" s="45"/>
      <c r="J528" s="46"/>
    </row>
    <row r="529">
      <c r="A529" s="37" t="s">
        <v>100</v>
      </c>
      <c r="B529" s="44"/>
      <c r="C529" s="45"/>
      <c r="D529" s="45"/>
      <c r="E529" s="48" t="s">
        <v>973</v>
      </c>
      <c r="F529" s="45"/>
      <c r="G529" s="45"/>
      <c r="H529" s="45"/>
      <c r="I529" s="45"/>
      <c r="J529" s="46"/>
    </row>
    <row r="530">
      <c r="A530" s="37" t="s">
        <v>77</v>
      </c>
      <c r="B530" s="44"/>
      <c r="C530" s="45"/>
      <c r="D530" s="45"/>
      <c r="E530" s="47" t="s">
        <v>71</v>
      </c>
      <c r="F530" s="45"/>
      <c r="G530" s="45"/>
      <c r="H530" s="45"/>
      <c r="I530" s="45"/>
      <c r="J530" s="46"/>
    </row>
    <row r="531">
      <c r="A531" s="37" t="s">
        <v>69</v>
      </c>
      <c r="B531" s="37">
        <v>129</v>
      </c>
      <c r="C531" s="38" t="s">
        <v>1241</v>
      </c>
      <c r="D531" s="37" t="s">
        <v>71</v>
      </c>
      <c r="E531" s="39" t="s">
        <v>1242</v>
      </c>
      <c r="F531" s="40" t="s">
        <v>1020</v>
      </c>
      <c r="G531" s="41">
        <v>1</v>
      </c>
      <c r="H531" s="42">
        <v>0</v>
      </c>
      <c r="I531" s="42">
        <f>ROUND(G531*H531,P4)</f>
        <v>0</v>
      </c>
      <c r="J531" s="37"/>
      <c r="O531" s="43">
        <f>I531*0.21</f>
        <v>0</v>
      </c>
      <c r="P531">
        <v>3</v>
      </c>
    </row>
    <row r="532">
      <c r="A532" s="37" t="s">
        <v>75</v>
      </c>
      <c r="B532" s="44"/>
      <c r="C532" s="45"/>
      <c r="D532" s="45"/>
      <c r="E532" s="47" t="s">
        <v>71</v>
      </c>
      <c r="F532" s="45"/>
      <c r="G532" s="45"/>
      <c r="H532" s="45"/>
      <c r="I532" s="45"/>
      <c r="J532" s="46"/>
    </row>
    <row r="533">
      <c r="A533" s="37" t="s">
        <v>100</v>
      </c>
      <c r="B533" s="44"/>
      <c r="C533" s="45"/>
      <c r="D533" s="45"/>
      <c r="E533" s="48" t="s">
        <v>973</v>
      </c>
      <c r="F533" s="45"/>
      <c r="G533" s="45"/>
      <c r="H533" s="45"/>
      <c r="I533" s="45"/>
      <c r="J533" s="46"/>
    </row>
    <row r="534">
      <c r="A534" s="37" t="s">
        <v>77</v>
      </c>
      <c r="B534" s="44"/>
      <c r="C534" s="45"/>
      <c r="D534" s="45"/>
      <c r="E534" s="47" t="s">
        <v>71</v>
      </c>
      <c r="F534" s="45"/>
      <c r="G534" s="45"/>
      <c r="H534" s="45"/>
      <c r="I534" s="45"/>
      <c r="J534" s="46"/>
    </row>
    <row r="535">
      <c r="A535" s="37" t="s">
        <v>69</v>
      </c>
      <c r="B535" s="37">
        <v>130</v>
      </c>
      <c r="C535" s="38" t="s">
        <v>1243</v>
      </c>
      <c r="D535" s="37" t="s">
        <v>71</v>
      </c>
      <c r="E535" s="39" t="s">
        <v>1244</v>
      </c>
      <c r="F535" s="40" t="s">
        <v>1245</v>
      </c>
      <c r="G535" s="41">
        <v>1</v>
      </c>
      <c r="H535" s="42">
        <v>0</v>
      </c>
      <c r="I535" s="42">
        <f>ROUND(G535*H535,P4)</f>
        <v>0</v>
      </c>
      <c r="J535" s="37"/>
      <c r="O535" s="43">
        <f>I535*0.21</f>
        <v>0</v>
      </c>
      <c r="P535">
        <v>3</v>
      </c>
    </row>
    <row r="536">
      <c r="A536" s="37" t="s">
        <v>75</v>
      </c>
      <c r="B536" s="44"/>
      <c r="C536" s="45"/>
      <c r="D536" s="45"/>
      <c r="E536" s="47" t="s">
        <v>71</v>
      </c>
      <c r="F536" s="45"/>
      <c r="G536" s="45"/>
      <c r="H536" s="45"/>
      <c r="I536" s="45"/>
      <c r="J536" s="46"/>
    </row>
    <row r="537">
      <c r="A537" s="37" t="s">
        <v>100</v>
      </c>
      <c r="B537" s="44"/>
      <c r="C537" s="45"/>
      <c r="D537" s="45"/>
      <c r="E537" s="48" t="s">
        <v>973</v>
      </c>
      <c r="F537" s="45"/>
      <c r="G537" s="45"/>
      <c r="H537" s="45"/>
      <c r="I537" s="45"/>
      <c r="J537" s="46"/>
    </row>
    <row r="538">
      <c r="A538" s="37" t="s">
        <v>77</v>
      </c>
      <c r="B538" s="49"/>
      <c r="C538" s="50"/>
      <c r="D538" s="50"/>
      <c r="E538" s="51" t="s">
        <v>71</v>
      </c>
      <c r="F538" s="50"/>
      <c r="G538" s="50"/>
      <c r="H538" s="50"/>
      <c r="I538" s="50"/>
      <c r="J538" s="5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45</v>
      </c>
      <c r="F2" s="17"/>
      <c r="G2" s="17"/>
      <c r="H2" s="17"/>
      <c r="I2" s="17"/>
      <c r="J2" s="19"/>
    </row>
    <row r="3" ht="30">
      <c r="A3" s="3" t="s">
        <v>46</v>
      </c>
      <c r="B3" s="20" t="s">
        <v>47</v>
      </c>
      <c r="C3" s="21" t="s">
        <v>48</v>
      </c>
      <c r="D3" s="22"/>
      <c r="E3" s="23" t="s">
        <v>49</v>
      </c>
      <c r="F3" s="17"/>
      <c r="G3" s="17"/>
      <c r="H3" s="24" t="s">
        <v>1246</v>
      </c>
      <c r="I3" s="25">
        <f>SUMIFS(I9:I39,A9:A39,"SD")</f>
        <v>0</v>
      </c>
      <c r="J3" s="19"/>
      <c r="O3">
        <v>0</v>
      </c>
      <c r="P3">
        <v>2</v>
      </c>
    </row>
    <row r="4">
      <c r="A4" s="3" t="s">
        <v>51</v>
      </c>
      <c r="B4" s="20" t="s">
        <v>52</v>
      </c>
      <c r="C4" s="21" t="s">
        <v>11</v>
      </c>
      <c r="D4" s="22"/>
      <c r="E4" s="23" t="s">
        <v>12</v>
      </c>
      <c r="F4" s="17"/>
      <c r="G4" s="17"/>
      <c r="H4" s="17"/>
      <c r="I4" s="17"/>
      <c r="J4" s="19"/>
      <c r="O4">
        <v>0.14999999999999999</v>
      </c>
      <c r="P4">
        <v>2</v>
      </c>
    </row>
    <row r="5">
      <c r="A5" s="3" t="s">
        <v>53</v>
      </c>
      <c r="B5" s="20" t="s">
        <v>54</v>
      </c>
      <c r="C5" s="21" t="s">
        <v>1246</v>
      </c>
      <c r="D5" s="22"/>
      <c r="E5" s="23" t="s">
        <v>32</v>
      </c>
      <c r="F5" s="17"/>
      <c r="G5" s="17"/>
      <c r="H5" s="17"/>
      <c r="I5" s="17"/>
      <c r="J5" s="19"/>
      <c r="O5">
        <v>0.20999999999999999</v>
      </c>
    </row>
    <row r="6">
      <c r="A6" s="26" t="s">
        <v>55</v>
      </c>
      <c r="B6" s="27" t="s">
        <v>56</v>
      </c>
      <c r="C6" s="7" t="s">
        <v>57</v>
      </c>
      <c r="D6" s="7" t="s">
        <v>58</v>
      </c>
      <c r="E6" s="7" t="s">
        <v>59</v>
      </c>
      <c r="F6" s="7" t="s">
        <v>60</v>
      </c>
      <c r="G6" s="7" t="s">
        <v>61</v>
      </c>
      <c r="H6" s="7" t="s">
        <v>62</v>
      </c>
      <c r="I6" s="7"/>
      <c r="J6" s="28" t="s">
        <v>63</v>
      </c>
    </row>
    <row r="7">
      <c r="A7" s="26"/>
      <c r="B7" s="27"/>
      <c r="C7" s="7"/>
      <c r="D7" s="7"/>
      <c r="E7" s="7"/>
      <c r="F7" s="7"/>
      <c r="G7" s="7"/>
      <c r="H7" s="7" t="s">
        <v>64</v>
      </c>
      <c r="I7" s="7" t="s">
        <v>65</v>
      </c>
      <c r="J7" s="28"/>
    </row>
    <row r="8">
      <c r="A8" s="29">
        <v>0</v>
      </c>
      <c r="B8" s="27">
        <v>1</v>
      </c>
      <c r="C8" s="30">
        <v>2</v>
      </c>
      <c r="D8" s="7">
        <v>3</v>
      </c>
      <c r="E8" s="30">
        <v>4</v>
      </c>
      <c r="F8" s="7">
        <v>5</v>
      </c>
      <c r="G8" s="7">
        <v>6</v>
      </c>
      <c r="H8" s="7">
        <v>7</v>
      </c>
      <c r="I8" s="30">
        <v>8</v>
      </c>
      <c r="J8" s="28">
        <v>9</v>
      </c>
    </row>
    <row r="9">
      <c r="A9" s="31" t="s">
        <v>66</v>
      </c>
      <c r="B9" s="32"/>
      <c r="C9" s="33" t="s">
        <v>189</v>
      </c>
      <c r="D9" s="34"/>
      <c r="E9" s="31" t="s">
        <v>190</v>
      </c>
      <c r="F9" s="34"/>
      <c r="G9" s="34"/>
      <c r="H9" s="34"/>
      <c r="I9" s="35">
        <f>SUMIFS(I10:I17,A10:A17,"P")</f>
        <v>0</v>
      </c>
      <c r="J9" s="36"/>
    </row>
    <row r="10">
      <c r="A10" s="37" t="s">
        <v>69</v>
      </c>
      <c r="B10" s="37">
        <v>1</v>
      </c>
      <c r="C10" s="38" t="s">
        <v>218</v>
      </c>
      <c r="D10" s="37" t="s">
        <v>71</v>
      </c>
      <c r="E10" s="39" t="s">
        <v>219</v>
      </c>
      <c r="F10" s="40" t="s">
        <v>175</v>
      </c>
      <c r="G10" s="41">
        <v>23.039999999999999</v>
      </c>
      <c r="H10" s="42">
        <v>0</v>
      </c>
      <c r="I10" s="42">
        <f>ROUND(G10*H10,P4)</f>
        <v>0</v>
      </c>
      <c r="J10" s="40" t="s">
        <v>74</v>
      </c>
      <c r="O10" s="43">
        <f>I10*0.21</f>
        <v>0</v>
      </c>
      <c r="P10">
        <v>3</v>
      </c>
    </row>
    <row r="11">
      <c r="A11" s="37" t="s">
        <v>75</v>
      </c>
      <c r="B11" s="44"/>
      <c r="C11" s="45"/>
      <c r="D11" s="45"/>
      <c r="E11" s="39" t="s">
        <v>1247</v>
      </c>
      <c r="F11" s="45"/>
      <c r="G11" s="45"/>
      <c r="H11" s="45"/>
      <c r="I11" s="45"/>
      <c r="J11" s="46"/>
    </row>
    <row r="12">
      <c r="A12" s="37" t="s">
        <v>100</v>
      </c>
      <c r="B12" s="44"/>
      <c r="C12" s="45"/>
      <c r="D12" s="45"/>
      <c r="E12" s="48" t="s">
        <v>1248</v>
      </c>
      <c r="F12" s="45"/>
      <c r="G12" s="45"/>
      <c r="H12" s="45"/>
      <c r="I12" s="45"/>
      <c r="J12" s="46"/>
    </row>
    <row r="13" ht="405">
      <c r="A13" s="37" t="s">
        <v>77</v>
      </c>
      <c r="B13" s="44"/>
      <c r="C13" s="45"/>
      <c r="D13" s="45"/>
      <c r="E13" s="39" t="s">
        <v>222</v>
      </c>
      <c r="F13" s="45"/>
      <c r="G13" s="45"/>
      <c r="H13" s="45"/>
      <c r="I13" s="45"/>
      <c r="J13" s="46"/>
    </row>
    <row r="14">
      <c r="A14" s="37" t="s">
        <v>69</v>
      </c>
      <c r="B14" s="37">
        <v>2</v>
      </c>
      <c r="C14" s="38" t="s">
        <v>482</v>
      </c>
      <c r="D14" s="37" t="s">
        <v>71</v>
      </c>
      <c r="E14" s="39" t="s">
        <v>483</v>
      </c>
      <c r="F14" s="40" t="s">
        <v>175</v>
      </c>
      <c r="G14" s="41">
        <v>15.359999999999999</v>
      </c>
      <c r="H14" s="42">
        <v>0</v>
      </c>
      <c r="I14" s="42">
        <f>ROUND(G14*H14,P4)</f>
        <v>0</v>
      </c>
      <c r="J14" s="40" t="s">
        <v>74</v>
      </c>
      <c r="O14" s="43">
        <f>I14*0</f>
        <v>0</v>
      </c>
      <c r="P14">
        <v>1</v>
      </c>
    </row>
    <row r="15">
      <c r="A15" s="37" t="s">
        <v>75</v>
      </c>
      <c r="B15" s="44"/>
      <c r="C15" s="45"/>
      <c r="D15" s="45"/>
      <c r="E15" s="39" t="s">
        <v>1249</v>
      </c>
      <c r="F15" s="45"/>
      <c r="G15" s="45"/>
      <c r="H15" s="45"/>
      <c r="I15" s="45"/>
      <c r="J15" s="46"/>
    </row>
    <row r="16">
      <c r="A16" s="37" t="s">
        <v>100</v>
      </c>
      <c r="B16" s="44"/>
      <c r="C16" s="45"/>
      <c r="D16" s="45"/>
      <c r="E16" s="48" t="s">
        <v>1250</v>
      </c>
      <c r="F16" s="45"/>
      <c r="G16" s="45"/>
      <c r="H16" s="45"/>
      <c r="I16" s="45"/>
      <c r="J16" s="46"/>
    </row>
    <row r="17" ht="300">
      <c r="A17" s="37" t="s">
        <v>77</v>
      </c>
      <c r="B17" s="44"/>
      <c r="C17" s="45"/>
      <c r="D17" s="45"/>
      <c r="E17" s="39" t="s">
        <v>232</v>
      </c>
      <c r="F17" s="45"/>
      <c r="G17" s="45"/>
      <c r="H17" s="45"/>
      <c r="I17" s="45"/>
      <c r="J17" s="46"/>
    </row>
    <row r="18">
      <c r="A18" s="31" t="s">
        <v>66</v>
      </c>
      <c r="B18" s="32"/>
      <c r="C18" s="33" t="s">
        <v>309</v>
      </c>
      <c r="D18" s="34"/>
      <c r="E18" s="31" t="s">
        <v>310</v>
      </c>
      <c r="F18" s="34"/>
      <c r="G18" s="34"/>
      <c r="H18" s="34"/>
      <c r="I18" s="35">
        <f>SUMIFS(I19:I30,A19:A30,"P")</f>
        <v>0</v>
      </c>
      <c r="J18" s="36"/>
    </row>
    <row r="19">
      <c r="A19" s="37" t="s">
        <v>69</v>
      </c>
      <c r="B19" s="37">
        <v>3</v>
      </c>
      <c r="C19" s="38" t="s">
        <v>531</v>
      </c>
      <c r="D19" s="37" t="s">
        <v>71</v>
      </c>
      <c r="E19" s="39" t="s">
        <v>532</v>
      </c>
      <c r="F19" s="40" t="s">
        <v>175</v>
      </c>
      <c r="G19" s="41">
        <v>12.25</v>
      </c>
      <c r="H19" s="42">
        <v>0</v>
      </c>
      <c r="I19" s="42">
        <f>ROUND(G19*H19,P4)</f>
        <v>0</v>
      </c>
      <c r="J19" s="40" t="s">
        <v>74</v>
      </c>
      <c r="O19" s="43">
        <f>I19*0.21</f>
        <v>0</v>
      </c>
      <c r="P19">
        <v>3</v>
      </c>
    </row>
    <row r="20" ht="75">
      <c r="A20" s="37" t="s">
        <v>75</v>
      </c>
      <c r="B20" s="44"/>
      <c r="C20" s="45"/>
      <c r="D20" s="45"/>
      <c r="E20" s="39" t="s">
        <v>1251</v>
      </c>
      <c r="F20" s="45"/>
      <c r="G20" s="45"/>
      <c r="H20" s="45"/>
      <c r="I20" s="45"/>
      <c r="J20" s="46"/>
    </row>
    <row r="21">
      <c r="A21" s="37" t="s">
        <v>100</v>
      </c>
      <c r="B21" s="44"/>
      <c r="C21" s="45"/>
      <c r="D21" s="45"/>
      <c r="E21" s="48" t="s">
        <v>1252</v>
      </c>
      <c r="F21" s="45"/>
      <c r="G21" s="45"/>
      <c r="H21" s="45"/>
      <c r="I21" s="45"/>
      <c r="J21" s="46"/>
    </row>
    <row r="22" ht="409.5">
      <c r="A22" s="37" t="s">
        <v>77</v>
      </c>
      <c r="B22" s="44"/>
      <c r="C22" s="45"/>
      <c r="D22" s="45"/>
      <c r="E22" s="39" t="s">
        <v>535</v>
      </c>
      <c r="F22" s="45"/>
      <c r="G22" s="45"/>
      <c r="H22" s="45"/>
      <c r="I22" s="45"/>
      <c r="J22" s="46"/>
    </row>
    <row r="23">
      <c r="A23" s="37" t="s">
        <v>69</v>
      </c>
      <c r="B23" s="37">
        <v>4</v>
      </c>
      <c r="C23" s="38" t="s">
        <v>536</v>
      </c>
      <c r="D23" s="37" t="s">
        <v>71</v>
      </c>
      <c r="E23" s="39" t="s">
        <v>537</v>
      </c>
      <c r="F23" s="40" t="s">
        <v>181</v>
      </c>
      <c r="G23" s="41">
        <v>1.593</v>
      </c>
      <c r="H23" s="42">
        <v>0</v>
      </c>
      <c r="I23" s="42">
        <f>ROUND(G23*H23,P4)</f>
        <v>0</v>
      </c>
      <c r="J23" s="40" t="s">
        <v>74</v>
      </c>
      <c r="O23" s="43">
        <f>I23*0.21</f>
        <v>0</v>
      </c>
      <c r="P23">
        <v>3</v>
      </c>
    </row>
    <row r="24">
      <c r="A24" s="37" t="s">
        <v>75</v>
      </c>
      <c r="B24" s="44"/>
      <c r="C24" s="45"/>
      <c r="D24" s="45"/>
      <c r="E24" s="39" t="s">
        <v>1253</v>
      </c>
      <c r="F24" s="45"/>
      <c r="G24" s="45"/>
      <c r="H24" s="45"/>
      <c r="I24" s="45"/>
      <c r="J24" s="46"/>
    </row>
    <row r="25">
      <c r="A25" s="37" t="s">
        <v>100</v>
      </c>
      <c r="B25" s="44"/>
      <c r="C25" s="45"/>
      <c r="D25" s="45"/>
      <c r="E25" s="48" t="s">
        <v>1254</v>
      </c>
      <c r="F25" s="45"/>
      <c r="G25" s="45"/>
      <c r="H25" s="45"/>
      <c r="I25" s="45"/>
      <c r="J25" s="46"/>
    </row>
    <row r="26" ht="330">
      <c r="A26" s="37" t="s">
        <v>77</v>
      </c>
      <c r="B26" s="44"/>
      <c r="C26" s="45"/>
      <c r="D26" s="45"/>
      <c r="E26" s="39" t="s">
        <v>540</v>
      </c>
      <c r="F26" s="45"/>
      <c r="G26" s="45"/>
      <c r="H26" s="45"/>
      <c r="I26" s="45"/>
      <c r="J26" s="46"/>
    </row>
    <row r="27">
      <c r="A27" s="37" t="s">
        <v>69</v>
      </c>
      <c r="B27" s="37">
        <v>5</v>
      </c>
      <c r="C27" s="38" t="s">
        <v>584</v>
      </c>
      <c r="D27" s="37" t="s">
        <v>71</v>
      </c>
      <c r="E27" s="39" t="s">
        <v>585</v>
      </c>
      <c r="F27" s="40" t="s">
        <v>175</v>
      </c>
      <c r="G27" s="41">
        <v>1.444</v>
      </c>
      <c r="H27" s="42">
        <v>0</v>
      </c>
      <c r="I27" s="42">
        <f>ROUND(G27*H27,P4)</f>
        <v>0</v>
      </c>
      <c r="J27" s="40" t="s">
        <v>74</v>
      </c>
      <c r="O27" s="43">
        <f>I27*0.21</f>
        <v>0</v>
      </c>
      <c r="P27">
        <v>3</v>
      </c>
    </row>
    <row r="28">
      <c r="A28" s="37" t="s">
        <v>75</v>
      </c>
      <c r="B28" s="44"/>
      <c r="C28" s="45"/>
      <c r="D28" s="45"/>
      <c r="E28" s="39" t="s">
        <v>586</v>
      </c>
      <c r="F28" s="45"/>
      <c r="G28" s="45"/>
      <c r="H28" s="45"/>
      <c r="I28" s="45"/>
      <c r="J28" s="46"/>
    </row>
    <row r="29">
      <c r="A29" s="37" t="s">
        <v>100</v>
      </c>
      <c r="B29" s="44"/>
      <c r="C29" s="45"/>
      <c r="D29" s="45"/>
      <c r="E29" s="48" t="s">
        <v>1255</v>
      </c>
      <c r="F29" s="45"/>
      <c r="G29" s="45"/>
      <c r="H29" s="45"/>
      <c r="I29" s="45"/>
      <c r="J29" s="46"/>
    </row>
    <row r="30" ht="409.5">
      <c r="A30" s="37" t="s">
        <v>77</v>
      </c>
      <c r="B30" s="44"/>
      <c r="C30" s="45"/>
      <c r="D30" s="45"/>
      <c r="E30" s="39" t="s">
        <v>552</v>
      </c>
      <c r="F30" s="45"/>
      <c r="G30" s="45"/>
      <c r="H30" s="45"/>
      <c r="I30" s="45"/>
      <c r="J30" s="46"/>
    </row>
    <row r="31">
      <c r="A31" s="31" t="s">
        <v>66</v>
      </c>
      <c r="B31" s="32"/>
      <c r="C31" s="33" t="s">
        <v>359</v>
      </c>
      <c r="D31" s="34"/>
      <c r="E31" s="31" t="s">
        <v>360</v>
      </c>
      <c r="F31" s="34"/>
      <c r="G31" s="34"/>
      <c r="H31" s="34"/>
      <c r="I31" s="35">
        <f>SUMIFS(I32:I39,A32:A39,"P")</f>
        <v>0</v>
      </c>
      <c r="J31" s="36"/>
    </row>
    <row r="32">
      <c r="A32" s="37" t="s">
        <v>69</v>
      </c>
      <c r="B32" s="37">
        <v>6</v>
      </c>
      <c r="C32" s="38" t="s">
        <v>633</v>
      </c>
      <c r="D32" s="37" t="s">
        <v>71</v>
      </c>
      <c r="E32" s="39" t="s">
        <v>634</v>
      </c>
      <c r="F32" s="40" t="s">
        <v>193</v>
      </c>
      <c r="G32" s="41">
        <v>11.199999999999999</v>
      </c>
      <c r="H32" s="42">
        <v>0</v>
      </c>
      <c r="I32" s="42">
        <f>ROUND(G32*H32,P4)</f>
        <v>0</v>
      </c>
      <c r="J32" s="40" t="s">
        <v>74</v>
      </c>
      <c r="O32" s="43">
        <f>I32*0</f>
        <v>0</v>
      </c>
      <c r="P32">
        <v>1</v>
      </c>
    </row>
    <row r="33" ht="45">
      <c r="A33" s="37" t="s">
        <v>75</v>
      </c>
      <c r="B33" s="44"/>
      <c r="C33" s="45"/>
      <c r="D33" s="45"/>
      <c r="E33" s="39" t="s">
        <v>635</v>
      </c>
      <c r="F33" s="45"/>
      <c r="G33" s="45"/>
      <c r="H33" s="45"/>
      <c r="I33" s="45"/>
      <c r="J33" s="46"/>
    </row>
    <row r="34">
      <c r="A34" s="37" t="s">
        <v>100</v>
      </c>
      <c r="B34" s="44"/>
      <c r="C34" s="45"/>
      <c r="D34" s="45"/>
      <c r="E34" s="48" t="s">
        <v>1256</v>
      </c>
      <c r="F34" s="45"/>
      <c r="G34" s="45"/>
      <c r="H34" s="45"/>
      <c r="I34" s="45"/>
      <c r="J34" s="46"/>
    </row>
    <row r="35" ht="45">
      <c r="A35" s="37" t="s">
        <v>77</v>
      </c>
      <c r="B35" s="44"/>
      <c r="C35" s="45"/>
      <c r="D35" s="45"/>
      <c r="E35" s="39" t="s">
        <v>637</v>
      </c>
      <c r="F35" s="45"/>
      <c r="G35" s="45"/>
      <c r="H35" s="45"/>
      <c r="I35" s="45"/>
      <c r="J35" s="46"/>
    </row>
    <row r="36">
      <c r="A36" s="37" t="s">
        <v>69</v>
      </c>
      <c r="B36" s="37">
        <v>7</v>
      </c>
      <c r="C36" s="38" t="s">
        <v>1257</v>
      </c>
      <c r="D36" s="37" t="s">
        <v>166</v>
      </c>
      <c r="E36" s="39" t="s">
        <v>1258</v>
      </c>
      <c r="F36" s="40" t="s">
        <v>181</v>
      </c>
      <c r="G36" s="41">
        <v>2.673</v>
      </c>
      <c r="H36" s="42">
        <v>0</v>
      </c>
      <c r="I36" s="42">
        <f>ROUND(G36*H36,P4)</f>
        <v>0</v>
      </c>
      <c r="J36" s="40" t="s">
        <v>74</v>
      </c>
      <c r="O36" s="43">
        <f>I36*0</f>
        <v>0</v>
      </c>
      <c r="P36">
        <v>1</v>
      </c>
    </row>
    <row r="37" ht="45">
      <c r="A37" s="37" t="s">
        <v>75</v>
      </c>
      <c r="B37" s="44"/>
      <c r="C37" s="45"/>
      <c r="D37" s="45"/>
      <c r="E37" s="39" t="s">
        <v>1259</v>
      </c>
      <c r="F37" s="45"/>
      <c r="G37" s="45"/>
      <c r="H37" s="45"/>
      <c r="I37" s="45"/>
      <c r="J37" s="46"/>
    </row>
    <row r="38">
      <c r="A38" s="37" t="s">
        <v>100</v>
      </c>
      <c r="B38" s="44"/>
      <c r="C38" s="45"/>
      <c r="D38" s="45"/>
      <c r="E38" s="48" t="s">
        <v>1260</v>
      </c>
      <c r="F38" s="45"/>
      <c r="G38" s="45"/>
      <c r="H38" s="45"/>
      <c r="I38" s="45"/>
      <c r="J38" s="46"/>
    </row>
    <row r="39" ht="120">
      <c r="A39" s="37" t="s">
        <v>77</v>
      </c>
      <c r="B39" s="49"/>
      <c r="C39" s="50"/>
      <c r="D39" s="50"/>
      <c r="E39" s="39" t="s">
        <v>1261</v>
      </c>
      <c r="F39" s="50"/>
      <c r="G39" s="50"/>
      <c r="H39" s="50"/>
      <c r="I39" s="50"/>
      <c r="J39" s="5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45</v>
      </c>
      <c r="F2" s="17"/>
      <c r="G2" s="17"/>
      <c r="H2" s="17"/>
      <c r="I2" s="17"/>
      <c r="J2" s="19"/>
    </row>
    <row r="3" ht="30">
      <c r="A3" s="3" t="s">
        <v>46</v>
      </c>
      <c r="B3" s="20" t="s">
        <v>47</v>
      </c>
      <c r="C3" s="21" t="s">
        <v>48</v>
      </c>
      <c r="D3" s="22"/>
      <c r="E3" s="23" t="s">
        <v>49</v>
      </c>
      <c r="F3" s="17"/>
      <c r="G3" s="17"/>
      <c r="H3" s="24" t="s">
        <v>1262</v>
      </c>
      <c r="I3" s="25">
        <f>SUMIFS(I9:I22,A9:A22,"SD")</f>
        <v>0</v>
      </c>
      <c r="J3" s="19"/>
      <c r="O3">
        <v>0</v>
      </c>
      <c r="P3">
        <v>2</v>
      </c>
    </row>
    <row r="4">
      <c r="A4" s="3" t="s">
        <v>51</v>
      </c>
      <c r="B4" s="20" t="s">
        <v>52</v>
      </c>
      <c r="C4" s="21" t="s">
        <v>11</v>
      </c>
      <c r="D4" s="22"/>
      <c r="E4" s="23" t="s">
        <v>12</v>
      </c>
      <c r="F4" s="17"/>
      <c r="G4" s="17"/>
      <c r="H4" s="17"/>
      <c r="I4" s="17"/>
      <c r="J4" s="19"/>
      <c r="O4">
        <v>0.14999999999999999</v>
      </c>
      <c r="P4">
        <v>2</v>
      </c>
    </row>
    <row r="5">
      <c r="A5" s="3" t="s">
        <v>53</v>
      </c>
      <c r="B5" s="20" t="s">
        <v>54</v>
      </c>
      <c r="C5" s="21" t="s">
        <v>1262</v>
      </c>
      <c r="D5" s="22"/>
      <c r="E5" s="23" t="s">
        <v>34</v>
      </c>
      <c r="F5" s="17"/>
      <c r="G5" s="17"/>
      <c r="H5" s="17"/>
      <c r="I5" s="17"/>
      <c r="J5" s="19"/>
      <c r="O5">
        <v>0.20999999999999999</v>
      </c>
    </row>
    <row r="6">
      <c r="A6" s="26" t="s">
        <v>55</v>
      </c>
      <c r="B6" s="27" t="s">
        <v>56</v>
      </c>
      <c r="C6" s="7" t="s">
        <v>57</v>
      </c>
      <c r="D6" s="7" t="s">
        <v>58</v>
      </c>
      <c r="E6" s="7" t="s">
        <v>59</v>
      </c>
      <c r="F6" s="7" t="s">
        <v>60</v>
      </c>
      <c r="G6" s="7" t="s">
        <v>61</v>
      </c>
      <c r="H6" s="7" t="s">
        <v>62</v>
      </c>
      <c r="I6" s="7"/>
      <c r="J6" s="28" t="s">
        <v>63</v>
      </c>
    </row>
    <row r="7">
      <c r="A7" s="26"/>
      <c r="B7" s="27"/>
      <c r="C7" s="7"/>
      <c r="D7" s="7"/>
      <c r="E7" s="7"/>
      <c r="F7" s="7"/>
      <c r="G7" s="7"/>
      <c r="H7" s="7" t="s">
        <v>64</v>
      </c>
      <c r="I7" s="7" t="s">
        <v>65</v>
      </c>
      <c r="J7" s="28"/>
    </row>
    <row r="8">
      <c r="A8" s="29">
        <v>0</v>
      </c>
      <c r="B8" s="27">
        <v>1</v>
      </c>
      <c r="C8" s="30">
        <v>2</v>
      </c>
      <c r="D8" s="7">
        <v>3</v>
      </c>
      <c r="E8" s="30">
        <v>4</v>
      </c>
      <c r="F8" s="7">
        <v>5</v>
      </c>
      <c r="G8" s="7">
        <v>6</v>
      </c>
      <c r="H8" s="7">
        <v>7</v>
      </c>
      <c r="I8" s="30">
        <v>8</v>
      </c>
      <c r="J8" s="28">
        <v>9</v>
      </c>
    </row>
    <row r="9">
      <c r="A9" s="31" t="s">
        <v>66</v>
      </c>
      <c r="B9" s="32"/>
      <c r="C9" s="33" t="s">
        <v>67</v>
      </c>
      <c r="D9" s="34"/>
      <c r="E9" s="31" t="s">
        <v>68</v>
      </c>
      <c r="F9" s="34"/>
      <c r="G9" s="34"/>
      <c r="H9" s="34"/>
      <c r="I9" s="35">
        <f>SUMIFS(I10:I22,A10:A22,"P")</f>
        <v>0</v>
      </c>
      <c r="J9" s="36"/>
    </row>
    <row r="10">
      <c r="A10" s="37" t="s">
        <v>69</v>
      </c>
      <c r="B10" s="37">
        <v>1</v>
      </c>
      <c r="C10" s="38" t="s">
        <v>865</v>
      </c>
      <c r="D10" s="37" t="s">
        <v>71</v>
      </c>
      <c r="E10" s="39" t="s">
        <v>1263</v>
      </c>
      <c r="F10" s="40" t="s">
        <v>73</v>
      </c>
      <c r="G10" s="41">
        <v>0.76000000000000001</v>
      </c>
      <c r="H10" s="42">
        <v>0</v>
      </c>
      <c r="I10" s="42">
        <f>ROUND(G10*H10,P4)</f>
        <v>0</v>
      </c>
      <c r="J10" s="40" t="s">
        <v>74</v>
      </c>
      <c r="O10" s="43">
        <f>I10*0.21</f>
        <v>0</v>
      </c>
      <c r="P10">
        <v>3</v>
      </c>
    </row>
    <row r="11" ht="30">
      <c r="A11" s="37" t="s">
        <v>75</v>
      </c>
      <c r="B11" s="44"/>
      <c r="C11" s="45"/>
      <c r="D11" s="45"/>
      <c r="E11" s="39" t="s">
        <v>1264</v>
      </c>
      <c r="F11" s="45"/>
      <c r="G11" s="45"/>
      <c r="H11" s="45"/>
      <c r="I11" s="45"/>
      <c r="J11" s="46"/>
    </row>
    <row r="12">
      <c r="A12" s="37" t="s">
        <v>100</v>
      </c>
      <c r="B12" s="44"/>
      <c r="C12" s="45"/>
      <c r="D12" s="45"/>
      <c r="E12" s="48" t="s">
        <v>1265</v>
      </c>
      <c r="F12" s="45"/>
      <c r="G12" s="45"/>
      <c r="H12" s="45"/>
      <c r="I12" s="45"/>
      <c r="J12" s="46"/>
    </row>
    <row r="13">
      <c r="A13" s="37" t="s">
        <v>77</v>
      </c>
      <c r="B13" s="44"/>
      <c r="C13" s="45"/>
      <c r="D13" s="45"/>
      <c r="E13" s="47" t="s">
        <v>71</v>
      </c>
      <c r="F13" s="45"/>
      <c r="G13" s="45"/>
      <c r="H13" s="45"/>
      <c r="I13" s="45"/>
      <c r="J13" s="46"/>
    </row>
    <row r="14">
      <c r="A14" s="37" t="s">
        <v>69</v>
      </c>
      <c r="B14" s="37">
        <v>2</v>
      </c>
      <c r="C14" s="38" t="s">
        <v>867</v>
      </c>
      <c r="D14" s="37" t="s">
        <v>71</v>
      </c>
      <c r="E14" s="39" t="s">
        <v>1266</v>
      </c>
      <c r="F14" s="40" t="s">
        <v>73</v>
      </c>
      <c r="G14" s="41">
        <v>0.76000000000000001</v>
      </c>
      <c r="H14" s="42">
        <v>0</v>
      </c>
      <c r="I14" s="42">
        <f>ROUND(G14*H14,P4)</f>
        <v>0</v>
      </c>
      <c r="J14" s="40" t="s">
        <v>74</v>
      </c>
      <c r="O14" s="43">
        <f>I14*0.21</f>
        <v>0</v>
      </c>
      <c r="P14">
        <v>3</v>
      </c>
    </row>
    <row r="15">
      <c r="A15" s="37" t="s">
        <v>75</v>
      </c>
      <c r="B15" s="44"/>
      <c r="C15" s="45"/>
      <c r="D15" s="45"/>
      <c r="E15" s="39" t="s">
        <v>1267</v>
      </c>
      <c r="F15" s="45"/>
      <c r="G15" s="45"/>
      <c r="H15" s="45"/>
      <c r="I15" s="45"/>
      <c r="J15" s="46"/>
    </row>
    <row r="16">
      <c r="A16" s="37" t="s">
        <v>77</v>
      </c>
      <c r="B16" s="44"/>
      <c r="C16" s="45"/>
      <c r="D16" s="45"/>
      <c r="E16" s="47" t="s">
        <v>71</v>
      </c>
      <c r="F16" s="45"/>
      <c r="G16" s="45"/>
      <c r="H16" s="45"/>
      <c r="I16" s="45"/>
      <c r="J16" s="46"/>
    </row>
    <row r="17" ht="30">
      <c r="A17" s="37" t="s">
        <v>69</v>
      </c>
      <c r="B17" s="37">
        <v>3</v>
      </c>
      <c r="C17" s="38" t="s">
        <v>869</v>
      </c>
      <c r="D17" s="37" t="s">
        <v>71</v>
      </c>
      <c r="E17" s="39" t="s">
        <v>1268</v>
      </c>
      <c r="F17" s="40" t="s">
        <v>73</v>
      </c>
      <c r="G17" s="41">
        <v>0.76000000000000001</v>
      </c>
      <c r="H17" s="42">
        <v>0</v>
      </c>
      <c r="I17" s="42">
        <f>ROUND(G17*H17,P4)</f>
        <v>0</v>
      </c>
      <c r="J17" s="40" t="s">
        <v>74</v>
      </c>
      <c r="O17" s="43">
        <f>I17*0.21</f>
        <v>0</v>
      </c>
      <c r="P17">
        <v>3</v>
      </c>
    </row>
    <row r="18">
      <c r="A18" s="37" t="s">
        <v>75</v>
      </c>
      <c r="B18" s="44"/>
      <c r="C18" s="45"/>
      <c r="D18" s="45"/>
      <c r="E18" s="39" t="s">
        <v>1269</v>
      </c>
      <c r="F18" s="45"/>
      <c r="G18" s="45"/>
      <c r="H18" s="45"/>
      <c r="I18" s="45"/>
      <c r="J18" s="46"/>
    </row>
    <row r="19">
      <c r="A19" s="37" t="s">
        <v>77</v>
      </c>
      <c r="B19" s="44"/>
      <c r="C19" s="45"/>
      <c r="D19" s="45"/>
      <c r="E19" s="47" t="s">
        <v>71</v>
      </c>
      <c r="F19" s="45"/>
      <c r="G19" s="45"/>
      <c r="H19" s="45"/>
      <c r="I19" s="45"/>
      <c r="J19" s="46"/>
    </row>
    <row r="20">
      <c r="A20" s="37" t="s">
        <v>69</v>
      </c>
      <c r="B20" s="37">
        <v>4</v>
      </c>
      <c r="C20" s="38" t="s">
        <v>871</v>
      </c>
      <c r="D20" s="37" t="s">
        <v>71</v>
      </c>
      <c r="E20" s="39" t="s">
        <v>1270</v>
      </c>
      <c r="F20" s="40" t="s">
        <v>73</v>
      </c>
      <c r="G20" s="41">
        <v>0.76000000000000001</v>
      </c>
      <c r="H20" s="42">
        <v>0</v>
      </c>
      <c r="I20" s="42">
        <f>ROUND(G20*H20,P4)</f>
        <v>0</v>
      </c>
      <c r="J20" s="40" t="s">
        <v>74</v>
      </c>
      <c r="O20" s="43">
        <f>I20*0.21</f>
        <v>0</v>
      </c>
      <c r="P20">
        <v>3</v>
      </c>
    </row>
    <row r="21">
      <c r="A21" s="37" t="s">
        <v>75</v>
      </c>
      <c r="B21" s="44"/>
      <c r="C21" s="45"/>
      <c r="D21" s="45"/>
      <c r="E21" s="39" t="s">
        <v>1269</v>
      </c>
      <c r="F21" s="45"/>
      <c r="G21" s="45"/>
      <c r="H21" s="45"/>
      <c r="I21" s="45"/>
      <c r="J21" s="46"/>
    </row>
    <row r="22">
      <c r="A22" s="37" t="s">
        <v>77</v>
      </c>
      <c r="B22" s="49"/>
      <c r="C22" s="50"/>
      <c r="D22" s="50"/>
      <c r="E22" s="51" t="s">
        <v>71</v>
      </c>
      <c r="F22" s="50"/>
      <c r="G22" s="50"/>
      <c r="H22" s="50"/>
      <c r="I22" s="50"/>
      <c r="J22" s="5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45</v>
      </c>
      <c r="F2" s="17"/>
      <c r="G2" s="17"/>
      <c r="H2" s="17"/>
      <c r="I2" s="17"/>
      <c r="J2" s="19"/>
    </row>
    <row r="3" ht="30">
      <c r="A3" s="3" t="s">
        <v>46</v>
      </c>
      <c r="B3" s="20" t="s">
        <v>47</v>
      </c>
      <c r="C3" s="21" t="s">
        <v>48</v>
      </c>
      <c r="D3" s="22"/>
      <c r="E3" s="23" t="s">
        <v>49</v>
      </c>
      <c r="F3" s="17"/>
      <c r="G3" s="17"/>
      <c r="H3" s="24" t="s">
        <v>1271</v>
      </c>
      <c r="I3" s="25">
        <f>SUMIFS(I9:I21,A9:A21,"SD")</f>
        <v>0</v>
      </c>
      <c r="J3" s="19"/>
      <c r="O3">
        <v>0</v>
      </c>
      <c r="P3">
        <v>2</v>
      </c>
    </row>
    <row r="4">
      <c r="A4" s="3" t="s">
        <v>51</v>
      </c>
      <c r="B4" s="20" t="s">
        <v>52</v>
      </c>
      <c r="C4" s="21" t="s">
        <v>35</v>
      </c>
      <c r="D4" s="22"/>
      <c r="E4" s="23" t="s">
        <v>36</v>
      </c>
      <c r="F4" s="17"/>
      <c r="G4" s="17"/>
      <c r="H4" s="17"/>
      <c r="I4" s="17"/>
      <c r="J4" s="19"/>
      <c r="O4">
        <v>0.14999999999999999</v>
      </c>
      <c r="P4">
        <v>2</v>
      </c>
    </row>
    <row r="5">
      <c r="A5" s="3" t="s">
        <v>53</v>
      </c>
      <c r="B5" s="20" t="s">
        <v>54</v>
      </c>
      <c r="C5" s="21" t="s">
        <v>1271</v>
      </c>
      <c r="D5" s="22"/>
      <c r="E5" s="23" t="s">
        <v>34</v>
      </c>
      <c r="F5" s="17"/>
      <c r="G5" s="17"/>
      <c r="H5" s="17"/>
      <c r="I5" s="17"/>
      <c r="J5" s="19"/>
      <c r="O5">
        <v>0.20999999999999999</v>
      </c>
    </row>
    <row r="6">
      <c r="A6" s="26" t="s">
        <v>55</v>
      </c>
      <c r="B6" s="27" t="s">
        <v>56</v>
      </c>
      <c r="C6" s="7" t="s">
        <v>57</v>
      </c>
      <c r="D6" s="7" t="s">
        <v>58</v>
      </c>
      <c r="E6" s="7" t="s">
        <v>59</v>
      </c>
      <c r="F6" s="7" t="s">
        <v>60</v>
      </c>
      <c r="G6" s="7" t="s">
        <v>61</v>
      </c>
      <c r="H6" s="7" t="s">
        <v>62</v>
      </c>
      <c r="I6" s="7"/>
      <c r="J6" s="28" t="s">
        <v>63</v>
      </c>
    </row>
    <row r="7">
      <c r="A7" s="26"/>
      <c r="B7" s="27"/>
      <c r="C7" s="7"/>
      <c r="D7" s="7"/>
      <c r="E7" s="7"/>
      <c r="F7" s="7"/>
      <c r="G7" s="7"/>
      <c r="H7" s="7" t="s">
        <v>64</v>
      </c>
      <c r="I7" s="7" t="s">
        <v>65</v>
      </c>
      <c r="J7" s="28"/>
    </row>
    <row r="8">
      <c r="A8" s="29">
        <v>0</v>
      </c>
      <c r="B8" s="27">
        <v>1</v>
      </c>
      <c r="C8" s="30">
        <v>2</v>
      </c>
      <c r="D8" s="7">
        <v>3</v>
      </c>
      <c r="E8" s="30">
        <v>4</v>
      </c>
      <c r="F8" s="7">
        <v>5</v>
      </c>
      <c r="G8" s="7">
        <v>6</v>
      </c>
      <c r="H8" s="7">
        <v>7</v>
      </c>
      <c r="I8" s="30">
        <v>8</v>
      </c>
      <c r="J8" s="28">
        <v>9</v>
      </c>
    </row>
    <row r="9">
      <c r="A9" s="31" t="s">
        <v>66</v>
      </c>
      <c r="B9" s="32"/>
      <c r="C9" s="33" t="s">
        <v>67</v>
      </c>
      <c r="D9" s="34"/>
      <c r="E9" s="31" t="s">
        <v>68</v>
      </c>
      <c r="F9" s="34"/>
      <c r="G9" s="34"/>
      <c r="H9" s="34"/>
      <c r="I9" s="35">
        <f>SUMIFS(I10:I21,A10:A21,"P")</f>
        <v>0</v>
      </c>
      <c r="J9" s="36"/>
    </row>
    <row r="10">
      <c r="A10" s="37" t="s">
        <v>69</v>
      </c>
      <c r="B10" s="37">
        <v>1</v>
      </c>
      <c r="C10" s="38" t="s">
        <v>865</v>
      </c>
      <c r="D10" s="37" t="s">
        <v>71</v>
      </c>
      <c r="E10" s="39" t="s">
        <v>1263</v>
      </c>
      <c r="F10" s="40" t="s">
        <v>73</v>
      </c>
      <c r="G10" s="41">
        <v>0.23999999999999999</v>
      </c>
      <c r="H10" s="42">
        <v>0</v>
      </c>
      <c r="I10" s="42">
        <f>ROUND(G10*H10,P4)</f>
        <v>0</v>
      </c>
      <c r="J10" s="40" t="s">
        <v>74</v>
      </c>
      <c r="O10" s="43">
        <f>I10*0.21</f>
        <v>0</v>
      </c>
      <c r="P10">
        <v>3</v>
      </c>
    </row>
    <row r="11" ht="30">
      <c r="A11" s="37" t="s">
        <v>75</v>
      </c>
      <c r="B11" s="44"/>
      <c r="C11" s="45"/>
      <c r="D11" s="45"/>
      <c r="E11" s="39" t="s">
        <v>1272</v>
      </c>
      <c r="F11" s="45"/>
      <c r="G11" s="45"/>
      <c r="H11" s="45"/>
      <c r="I11" s="45"/>
      <c r="J11" s="46"/>
    </row>
    <row r="12">
      <c r="A12" s="37" t="s">
        <v>77</v>
      </c>
      <c r="B12" s="44"/>
      <c r="C12" s="45"/>
      <c r="D12" s="45"/>
      <c r="E12" s="47" t="s">
        <v>71</v>
      </c>
      <c r="F12" s="45"/>
      <c r="G12" s="45"/>
      <c r="H12" s="45"/>
      <c r="I12" s="45"/>
      <c r="J12" s="46"/>
    </row>
    <row r="13">
      <c r="A13" s="37" t="s">
        <v>69</v>
      </c>
      <c r="B13" s="37">
        <v>2</v>
      </c>
      <c r="C13" s="38" t="s">
        <v>867</v>
      </c>
      <c r="D13" s="37" t="s">
        <v>71</v>
      </c>
      <c r="E13" s="39" t="s">
        <v>1266</v>
      </c>
      <c r="F13" s="40" t="s">
        <v>73</v>
      </c>
      <c r="G13" s="41">
        <v>0.23999999999999999</v>
      </c>
      <c r="H13" s="42">
        <v>0</v>
      </c>
      <c r="I13" s="42">
        <f>ROUND(G13*H13,P4)</f>
        <v>0</v>
      </c>
      <c r="J13" s="40" t="s">
        <v>74</v>
      </c>
      <c r="O13" s="43">
        <f>I13*0.21</f>
        <v>0</v>
      </c>
      <c r="P13">
        <v>3</v>
      </c>
    </row>
    <row r="14">
      <c r="A14" s="37" t="s">
        <v>75</v>
      </c>
      <c r="B14" s="44"/>
      <c r="C14" s="45"/>
      <c r="D14" s="45"/>
      <c r="E14" s="39" t="s">
        <v>1273</v>
      </c>
      <c r="F14" s="45"/>
      <c r="G14" s="45"/>
      <c r="H14" s="45"/>
      <c r="I14" s="45"/>
      <c r="J14" s="46"/>
    </row>
    <row r="15">
      <c r="A15" s="37" t="s">
        <v>77</v>
      </c>
      <c r="B15" s="44"/>
      <c r="C15" s="45"/>
      <c r="D15" s="45"/>
      <c r="E15" s="47" t="s">
        <v>71</v>
      </c>
      <c r="F15" s="45"/>
      <c r="G15" s="45"/>
      <c r="H15" s="45"/>
      <c r="I15" s="45"/>
      <c r="J15" s="46"/>
    </row>
    <row r="16" ht="30">
      <c r="A16" s="37" t="s">
        <v>69</v>
      </c>
      <c r="B16" s="37">
        <v>3</v>
      </c>
      <c r="C16" s="38" t="s">
        <v>869</v>
      </c>
      <c r="D16" s="37" t="s">
        <v>71</v>
      </c>
      <c r="E16" s="39" t="s">
        <v>1268</v>
      </c>
      <c r="F16" s="40" t="s">
        <v>73</v>
      </c>
      <c r="G16" s="41">
        <v>0.23999999999999999</v>
      </c>
      <c r="H16" s="42">
        <v>0</v>
      </c>
      <c r="I16" s="42">
        <f>ROUND(G16*H16,P4)</f>
        <v>0</v>
      </c>
      <c r="J16" s="40" t="s">
        <v>74</v>
      </c>
      <c r="O16" s="43">
        <f>I16*0.21</f>
        <v>0</v>
      </c>
      <c r="P16">
        <v>3</v>
      </c>
    </row>
    <row r="17">
      <c r="A17" s="37" t="s">
        <v>75</v>
      </c>
      <c r="B17" s="44"/>
      <c r="C17" s="45"/>
      <c r="D17" s="45"/>
      <c r="E17" s="39" t="s">
        <v>1274</v>
      </c>
      <c r="F17" s="45"/>
      <c r="G17" s="45"/>
      <c r="H17" s="45"/>
      <c r="I17" s="45"/>
      <c r="J17" s="46"/>
    </row>
    <row r="18">
      <c r="A18" s="37" t="s">
        <v>77</v>
      </c>
      <c r="B18" s="44"/>
      <c r="C18" s="45"/>
      <c r="D18" s="45"/>
      <c r="E18" s="47" t="s">
        <v>71</v>
      </c>
      <c r="F18" s="45"/>
      <c r="G18" s="45"/>
      <c r="H18" s="45"/>
      <c r="I18" s="45"/>
      <c r="J18" s="46"/>
    </row>
    <row r="19">
      <c r="A19" s="37" t="s">
        <v>69</v>
      </c>
      <c r="B19" s="37">
        <v>4</v>
      </c>
      <c r="C19" s="38" t="s">
        <v>871</v>
      </c>
      <c r="D19" s="37" t="s">
        <v>71</v>
      </c>
      <c r="E19" s="39" t="s">
        <v>1270</v>
      </c>
      <c r="F19" s="40" t="s">
        <v>73</v>
      </c>
      <c r="G19" s="41">
        <v>0.23999999999999999</v>
      </c>
      <c r="H19" s="42">
        <v>0</v>
      </c>
      <c r="I19" s="42">
        <f>ROUND(G19*H19,P4)</f>
        <v>0</v>
      </c>
      <c r="J19" s="40" t="s">
        <v>74</v>
      </c>
      <c r="O19" s="43">
        <f>I19*0.21</f>
        <v>0</v>
      </c>
      <c r="P19">
        <v>3</v>
      </c>
    </row>
    <row r="20">
      <c r="A20" s="37" t="s">
        <v>75</v>
      </c>
      <c r="B20" s="44"/>
      <c r="C20" s="45"/>
      <c r="D20" s="45"/>
      <c r="E20" s="39" t="s">
        <v>1274</v>
      </c>
      <c r="F20" s="45"/>
      <c r="G20" s="45"/>
      <c r="H20" s="45"/>
      <c r="I20" s="45"/>
      <c r="J20" s="46"/>
    </row>
    <row r="21">
      <c r="A21" s="37" t="s">
        <v>77</v>
      </c>
      <c r="B21" s="49"/>
      <c r="C21" s="50"/>
      <c r="D21" s="50"/>
      <c r="E21" s="51" t="s">
        <v>71</v>
      </c>
      <c r="F21" s="50"/>
      <c r="G21" s="50"/>
      <c r="H21" s="50"/>
      <c r="I21" s="50"/>
      <c r="J21" s="5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45</v>
      </c>
      <c r="F2" s="17"/>
      <c r="G2" s="17"/>
      <c r="H2" s="17"/>
      <c r="I2" s="17"/>
      <c r="J2" s="19"/>
    </row>
    <row r="3" ht="30">
      <c r="A3" s="3" t="s">
        <v>46</v>
      </c>
      <c r="B3" s="20" t="s">
        <v>47</v>
      </c>
      <c r="C3" s="21" t="s">
        <v>48</v>
      </c>
      <c r="D3" s="22"/>
      <c r="E3" s="23" t="s">
        <v>49</v>
      </c>
      <c r="F3" s="17"/>
      <c r="G3" s="17"/>
      <c r="H3" s="24" t="s">
        <v>50</v>
      </c>
      <c r="I3" s="25">
        <f>SUMIFS(I9:I103,A9:A103,"SD")</f>
        <v>0</v>
      </c>
      <c r="J3" s="19"/>
      <c r="O3">
        <v>0</v>
      </c>
      <c r="P3">
        <v>2</v>
      </c>
    </row>
    <row r="4">
      <c r="A4" s="3" t="s">
        <v>51</v>
      </c>
      <c r="B4" s="20" t="s">
        <v>52</v>
      </c>
      <c r="C4" s="21" t="s">
        <v>11</v>
      </c>
      <c r="D4" s="22"/>
      <c r="E4" s="23" t="s">
        <v>12</v>
      </c>
      <c r="F4" s="17"/>
      <c r="G4" s="17"/>
      <c r="H4" s="17"/>
      <c r="I4" s="17"/>
      <c r="J4" s="19"/>
      <c r="O4">
        <v>0.14999999999999999</v>
      </c>
      <c r="P4">
        <v>2</v>
      </c>
    </row>
    <row r="5">
      <c r="A5" s="3" t="s">
        <v>53</v>
      </c>
      <c r="B5" s="20" t="s">
        <v>54</v>
      </c>
      <c r="C5" s="21" t="s">
        <v>50</v>
      </c>
      <c r="D5" s="22"/>
      <c r="E5" s="23" t="s">
        <v>14</v>
      </c>
      <c r="F5" s="17"/>
      <c r="G5" s="17"/>
      <c r="H5" s="17"/>
      <c r="I5" s="17"/>
      <c r="J5" s="19"/>
      <c r="O5">
        <v>0.20999999999999999</v>
      </c>
    </row>
    <row r="6">
      <c r="A6" s="26" t="s">
        <v>55</v>
      </c>
      <c r="B6" s="27" t="s">
        <v>56</v>
      </c>
      <c r="C6" s="7" t="s">
        <v>57</v>
      </c>
      <c r="D6" s="7" t="s">
        <v>58</v>
      </c>
      <c r="E6" s="7" t="s">
        <v>59</v>
      </c>
      <c r="F6" s="7" t="s">
        <v>60</v>
      </c>
      <c r="G6" s="7" t="s">
        <v>61</v>
      </c>
      <c r="H6" s="7" t="s">
        <v>62</v>
      </c>
      <c r="I6" s="7"/>
      <c r="J6" s="28" t="s">
        <v>63</v>
      </c>
    </row>
    <row r="7">
      <c r="A7" s="26"/>
      <c r="B7" s="27"/>
      <c r="C7" s="7"/>
      <c r="D7" s="7"/>
      <c r="E7" s="7"/>
      <c r="F7" s="7"/>
      <c r="G7" s="7"/>
      <c r="H7" s="7" t="s">
        <v>64</v>
      </c>
      <c r="I7" s="7" t="s">
        <v>65</v>
      </c>
      <c r="J7" s="28"/>
    </row>
    <row r="8">
      <c r="A8" s="29">
        <v>0</v>
      </c>
      <c r="B8" s="27">
        <v>1</v>
      </c>
      <c r="C8" s="30">
        <v>2</v>
      </c>
      <c r="D8" s="7">
        <v>3</v>
      </c>
      <c r="E8" s="30">
        <v>4</v>
      </c>
      <c r="F8" s="7">
        <v>5</v>
      </c>
      <c r="G8" s="7">
        <v>6</v>
      </c>
      <c r="H8" s="7">
        <v>7</v>
      </c>
      <c r="I8" s="30">
        <v>8</v>
      </c>
      <c r="J8" s="28">
        <v>9</v>
      </c>
    </row>
    <row r="9">
      <c r="A9" s="31" t="s">
        <v>66</v>
      </c>
      <c r="B9" s="32"/>
      <c r="C9" s="33" t="s">
        <v>67</v>
      </c>
      <c r="D9" s="34"/>
      <c r="E9" s="31" t="s">
        <v>68</v>
      </c>
      <c r="F9" s="34"/>
      <c r="G9" s="34"/>
      <c r="H9" s="34"/>
      <c r="I9" s="35">
        <f>SUMIFS(I10:I98,A10:A98,"P")</f>
        <v>0</v>
      </c>
      <c r="J9" s="36"/>
    </row>
    <row r="10">
      <c r="A10" s="37" t="s">
        <v>69</v>
      </c>
      <c r="B10" s="37">
        <v>1</v>
      </c>
      <c r="C10" s="38" t="s">
        <v>70</v>
      </c>
      <c r="D10" s="37" t="s">
        <v>71</v>
      </c>
      <c r="E10" s="39" t="s">
        <v>72</v>
      </c>
      <c r="F10" s="40" t="s">
        <v>73</v>
      </c>
      <c r="G10" s="41">
        <v>1</v>
      </c>
      <c r="H10" s="42">
        <v>0</v>
      </c>
      <c r="I10" s="42">
        <f>ROUND(G10*H10,P4)</f>
        <v>0</v>
      </c>
      <c r="J10" s="40" t="s">
        <v>74</v>
      </c>
      <c r="O10" s="43">
        <f>I10*0.21</f>
        <v>0</v>
      </c>
      <c r="P10">
        <v>3</v>
      </c>
    </row>
    <row r="11">
      <c r="A11" s="37" t="s">
        <v>75</v>
      </c>
      <c r="B11" s="44"/>
      <c r="C11" s="45"/>
      <c r="D11" s="45"/>
      <c r="E11" s="39" t="s">
        <v>76</v>
      </c>
      <c r="F11" s="45"/>
      <c r="G11" s="45"/>
      <c r="H11" s="45"/>
      <c r="I11" s="45"/>
      <c r="J11" s="46"/>
    </row>
    <row r="12">
      <c r="A12" s="37" t="s">
        <v>77</v>
      </c>
      <c r="B12" s="44"/>
      <c r="C12" s="45"/>
      <c r="D12" s="45"/>
      <c r="E12" s="39" t="s">
        <v>78</v>
      </c>
      <c r="F12" s="45"/>
      <c r="G12" s="45"/>
      <c r="H12" s="45"/>
      <c r="I12" s="45"/>
      <c r="J12" s="46"/>
    </row>
    <row r="13">
      <c r="A13" s="37" t="s">
        <v>69</v>
      </c>
      <c r="B13" s="37">
        <v>2</v>
      </c>
      <c r="C13" s="38" t="s">
        <v>79</v>
      </c>
      <c r="D13" s="37" t="s">
        <v>71</v>
      </c>
      <c r="E13" s="39" t="s">
        <v>80</v>
      </c>
      <c r="F13" s="40" t="s">
        <v>73</v>
      </c>
      <c r="G13" s="41">
        <v>1</v>
      </c>
      <c r="H13" s="42">
        <v>0</v>
      </c>
      <c r="I13" s="42">
        <f>ROUND(G13*H13,P4)</f>
        <v>0</v>
      </c>
      <c r="J13" s="40" t="s">
        <v>74</v>
      </c>
      <c r="O13" s="43">
        <f>I13*0.21</f>
        <v>0</v>
      </c>
      <c r="P13">
        <v>3</v>
      </c>
    </row>
    <row r="14">
      <c r="A14" s="37" t="s">
        <v>75</v>
      </c>
      <c r="B14" s="44"/>
      <c r="C14" s="45"/>
      <c r="D14" s="45"/>
      <c r="E14" s="39" t="s">
        <v>81</v>
      </c>
      <c r="F14" s="45"/>
      <c r="G14" s="45"/>
      <c r="H14" s="45"/>
      <c r="I14" s="45"/>
      <c r="J14" s="46"/>
    </row>
    <row r="15" ht="30">
      <c r="A15" s="37" t="s">
        <v>77</v>
      </c>
      <c r="B15" s="44"/>
      <c r="C15" s="45"/>
      <c r="D15" s="45"/>
      <c r="E15" s="39" t="s">
        <v>82</v>
      </c>
      <c r="F15" s="45"/>
      <c r="G15" s="45"/>
      <c r="H15" s="45"/>
      <c r="I15" s="45"/>
      <c r="J15" s="46"/>
    </row>
    <row r="16">
      <c r="A16" s="37" t="s">
        <v>69</v>
      </c>
      <c r="B16" s="37">
        <v>3</v>
      </c>
      <c r="C16" s="38" t="s">
        <v>83</v>
      </c>
      <c r="D16" s="37" t="s">
        <v>71</v>
      </c>
      <c r="E16" s="39" t="s">
        <v>84</v>
      </c>
      <c r="F16" s="40" t="s">
        <v>73</v>
      </c>
      <c r="G16" s="41">
        <v>1</v>
      </c>
      <c r="H16" s="42">
        <v>0</v>
      </c>
      <c r="I16" s="42">
        <f>ROUND(G16*H16,P4)</f>
        <v>0</v>
      </c>
      <c r="J16" s="40" t="s">
        <v>74</v>
      </c>
      <c r="O16" s="43">
        <f>I16*0.21</f>
        <v>0</v>
      </c>
      <c r="P16">
        <v>3</v>
      </c>
    </row>
    <row r="17">
      <c r="A17" s="37" t="s">
        <v>75</v>
      </c>
      <c r="B17" s="44"/>
      <c r="C17" s="45"/>
      <c r="D17" s="45"/>
      <c r="E17" s="39" t="s">
        <v>81</v>
      </c>
      <c r="F17" s="45"/>
      <c r="G17" s="45"/>
      <c r="H17" s="45"/>
      <c r="I17" s="45"/>
      <c r="J17" s="46"/>
    </row>
    <row r="18" ht="30">
      <c r="A18" s="37" t="s">
        <v>77</v>
      </c>
      <c r="B18" s="44"/>
      <c r="C18" s="45"/>
      <c r="D18" s="45"/>
      <c r="E18" s="39" t="s">
        <v>82</v>
      </c>
      <c r="F18" s="45"/>
      <c r="G18" s="45"/>
      <c r="H18" s="45"/>
      <c r="I18" s="45"/>
      <c r="J18" s="46"/>
    </row>
    <row r="19">
      <c r="A19" s="37" t="s">
        <v>69</v>
      </c>
      <c r="B19" s="37">
        <v>4</v>
      </c>
      <c r="C19" s="38" t="s">
        <v>85</v>
      </c>
      <c r="D19" s="37" t="s">
        <v>71</v>
      </c>
      <c r="E19" s="39" t="s">
        <v>86</v>
      </c>
      <c r="F19" s="40" t="s">
        <v>73</v>
      </c>
      <c r="G19" s="41">
        <v>1</v>
      </c>
      <c r="H19" s="42">
        <v>0</v>
      </c>
      <c r="I19" s="42">
        <f>ROUND(G19*H19,P4)</f>
        <v>0</v>
      </c>
      <c r="J19" s="40" t="s">
        <v>74</v>
      </c>
      <c r="O19" s="43">
        <f>I19*0.21</f>
        <v>0</v>
      </c>
      <c r="P19">
        <v>3</v>
      </c>
    </row>
    <row r="20">
      <c r="A20" s="37" t="s">
        <v>75</v>
      </c>
      <c r="B20" s="44"/>
      <c r="C20" s="45"/>
      <c r="D20" s="45"/>
      <c r="E20" s="39" t="s">
        <v>81</v>
      </c>
      <c r="F20" s="45"/>
      <c r="G20" s="45"/>
      <c r="H20" s="45"/>
      <c r="I20" s="45"/>
      <c r="J20" s="46"/>
    </row>
    <row r="21" ht="30">
      <c r="A21" s="37" t="s">
        <v>77</v>
      </c>
      <c r="B21" s="44"/>
      <c r="C21" s="45"/>
      <c r="D21" s="45"/>
      <c r="E21" s="39" t="s">
        <v>82</v>
      </c>
      <c r="F21" s="45"/>
      <c r="G21" s="45"/>
      <c r="H21" s="45"/>
      <c r="I21" s="45"/>
      <c r="J21" s="46"/>
    </row>
    <row r="22">
      <c r="A22" s="37" t="s">
        <v>69</v>
      </c>
      <c r="B22" s="37">
        <v>5</v>
      </c>
      <c r="C22" s="38" t="s">
        <v>87</v>
      </c>
      <c r="D22" s="37" t="s">
        <v>71</v>
      </c>
      <c r="E22" s="39" t="s">
        <v>88</v>
      </c>
      <c r="F22" s="40" t="s">
        <v>73</v>
      </c>
      <c r="G22" s="41">
        <v>1</v>
      </c>
      <c r="H22" s="42">
        <v>0</v>
      </c>
      <c r="I22" s="42">
        <f>ROUND(G22*H22,P4)</f>
        <v>0</v>
      </c>
      <c r="J22" s="40" t="s">
        <v>74</v>
      </c>
      <c r="O22" s="43">
        <f>I22*0.21</f>
        <v>0</v>
      </c>
      <c r="P22">
        <v>3</v>
      </c>
    </row>
    <row r="23">
      <c r="A23" s="37" t="s">
        <v>75</v>
      </c>
      <c r="B23" s="44"/>
      <c r="C23" s="45"/>
      <c r="D23" s="45"/>
      <c r="E23" s="39" t="s">
        <v>81</v>
      </c>
      <c r="F23" s="45"/>
      <c r="G23" s="45"/>
      <c r="H23" s="45"/>
      <c r="I23" s="45"/>
      <c r="J23" s="46"/>
    </row>
    <row r="24" ht="30">
      <c r="A24" s="37" t="s">
        <v>77</v>
      </c>
      <c r="B24" s="44"/>
      <c r="C24" s="45"/>
      <c r="D24" s="45"/>
      <c r="E24" s="39" t="s">
        <v>82</v>
      </c>
      <c r="F24" s="45"/>
      <c r="G24" s="45"/>
      <c r="H24" s="45"/>
      <c r="I24" s="45"/>
      <c r="J24" s="46"/>
    </row>
    <row r="25">
      <c r="A25" s="37" t="s">
        <v>69</v>
      </c>
      <c r="B25" s="37">
        <v>6</v>
      </c>
      <c r="C25" s="38" t="s">
        <v>89</v>
      </c>
      <c r="D25" s="37" t="s">
        <v>71</v>
      </c>
      <c r="E25" s="39" t="s">
        <v>90</v>
      </c>
      <c r="F25" s="40" t="s">
        <v>73</v>
      </c>
      <c r="G25" s="41">
        <v>1</v>
      </c>
      <c r="H25" s="42">
        <v>0</v>
      </c>
      <c r="I25" s="42">
        <f>ROUND(G25*H25,P4)</f>
        <v>0</v>
      </c>
      <c r="J25" s="37"/>
      <c r="O25" s="43">
        <f>I25*0.21</f>
        <v>0</v>
      </c>
      <c r="P25">
        <v>3</v>
      </c>
    </row>
    <row r="26">
      <c r="A26" s="37" t="s">
        <v>75</v>
      </c>
      <c r="B26" s="44"/>
      <c r="C26" s="45"/>
      <c r="D26" s="45"/>
      <c r="E26" s="47" t="s">
        <v>71</v>
      </c>
      <c r="F26" s="45"/>
      <c r="G26" s="45"/>
      <c r="H26" s="45"/>
      <c r="I26" s="45"/>
      <c r="J26" s="46"/>
    </row>
    <row r="27" ht="30">
      <c r="A27" s="37" t="s">
        <v>77</v>
      </c>
      <c r="B27" s="44"/>
      <c r="C27" s="45"/>
      <c r="D27" s="45"/>
      <c r="E27" s="39" t="s">
        <v>91</v>
      </c>
      <c r="F27" s="45"/>
      <c r="G27" s="45"/>
      <c r="H27" s="45"/>
      <c r="I27" s="45"/>
      <c r="J27" s="46"/>
    </row>
    <row r="28">
      <c r="A28" s="37" t="s">
        <v>69</v>
      </c>
      <c r="B28" s="37">
        <v>7</v>
      </c>
      <c r="C28" s="38" t="s">
        <v>92</v>
      </c>
      <c r="D28" s="37" t="s">
        <v>71</v>
      </c>
      <c r="E28" s="39" t="s">
        <v>93</v>
      </c>
      <c r="F28" s="40" t="s">
        <v>73</v>
      </c>
      <c r="G28" s="41">
        <v>1</v>
      </c>
      <c r="H28" s="42">
        <v>0</v>
      </c>
      <c r="I28" s="42">
        <f>ROUND(G28*H28,P4)</f>
        <v>0</v>
      </c>
      <c r="J28" s="40" t="s">
        <v>74</v>
      </c>
      <c r="O28" s="43">
        <f>I28*0.21</f>
        <v>0</v>
      </c>
      <c r="P28">
        <v>3</v>
      </c>
    </row>
    <row r="29">
      <c r="A29" s="37" t="s">
        <v>75</v>
      </c>
      <c r="B29" s="44"/>
      <c r="C29" s="45"/>
      <c r="D29" s="45"/>
      <c r="E29" s="47" t="s">
        <v>71</v>
      </c>
      <c r="F29" s="45"/>
      <c r="G29" s="45"/>
      <c r="H29" s="45"/>
      <c r="I29" s="45"/>
      <c r="J29" s="46"/>
    </row>
    <row r="30" ht="30">
      <c r="A30" s="37" t="s">
        <v>77</v>
      </c>
      <c r="B30" s="44"/>
      <c r="C30" s="45"/>
      <c r="D30" s="45"/>
      <c r="E30" s="39" t="s">
        <v>91</v>
      </c>
      <c r="F30" s="45"/>
      <c r="G30" s="45"/>
      <c r="H30" s="45"/>
      <c r="I30" s="45"/>
      <c r="J30" s="46"/>
    </row>
    <row r="31">
      <c r="A31" s="37" t="s">
        <v>69</v>
      </c>
      <c r="B31" s="37">
        <v>8</v>
      </c>
      <c r="C31" s="38" t="s">
        <v>94</v>
      </c>
      <c r="D31" s="37" t="s">
        <v>71</v>
      </c>
      <c r="E31" s="39" t="s">
        <v>95</v>
      </c>
      <c r="F31" s="40" t="s">
        <v>73</v>
      </c>
      <c r="G31" s="41">
        <v>1</v>
      </c>
      <c r="H31" s="42">
        <v>0</v>
      </c>
      <c r="I31" s="42">
        <f>ROUND(G31*H31,P4)</f>
        <v>0</v>
      </c>
      <c r="J31" s="40" t="s">
        <v>74</v>
      </c>
      <c r="O31" s="43">
        <f>I31*0.21</f>
        <v>0</v>
      </c>
      <c r="P31">
        <v>3</v>
      </c>
    </row>
    <row r="32" ht="45">
      <c r="A32" s="37" t="s">
        <v>75</v>
      </c>
      <c r="B32" s="44"/>
      <c r="C32" s="45"/>
      <c r="D32" s="45"/>
      <c r="E32" s="39" t="s">
        <v>96</v>
      </c>
      <c r="F32" s="45"/>
      <c r="G32" s="45"/>
      <c r="H32" s="45"/>
      <c r="I32" s="45"/>
      <c r="J32" s="46"/>
    </row>
    <row r="33" ht="30">
      <c r="A33" s="37" t="s">
        <v>77</v>
      </c>
      <c r="B33" s="44"/>
      <c r="C33" s="45"/>
      <c r="D33" s="45"/>
      <c r="E33" s="39" t="s">
        <v>91</v>
      </c>
      <c r="F33" s="45"/>
      <c r="G33" s="45"/>
      <c r="H33" s="45"/>
      <c r="I33" s="45"/>
      <c r="J33" s="46"/>
    </row>
    <row r="34">
      <c r="A34" s="37" t="s">
        <v>69</v>
      </c>
      <c r="B34" s="37">
        <v>9</v>
      </c>
      <c r="C34" s="38" t="s">
        <v>97</v>
      </c>
      <c r="D34" s="37" t="s">
        <v>71</v>
      </c>
      <c r="E34" s="39" t="s">
        <v>98</v>
      </c>
      <c r="F34" s="40" t="s">
        <v>73</v>
      </c>
      <c r="G34" s="41">
        <v>1</v>
      </c>
      <c r="H34" s="42">
        <v>0</v>
      </c>
      <c r="I34" s="42">
        <f>ROUND(G34*H34,P4)</f>
        <v>0</v>
      </c>
      <c r="J34" s="40" t="s">
        <v>74</v>
      </c>
      <c r="O34" s="43">
        <f>I34*0.21</f>
        <v>0</v>
      </c>
      <c r="P34">
        <v>3</v>
      </c>
    </row>
    <row r="35" ht="225">
      <c r="A35" s="37" t="s">
        <v>75</v>
      </c>
      <c r="B35" s="44"/>
      <c r="C35" s="45"/>
      <c r="D35" s="45"/>
      <c r="E35" s="39" t="s">
        <v>99</v>
      </c>
      <c r="F35" s="45"/>
      <c r="G35" s="45"/>
      <c r="H35" s="45"/>
      <c r="I35" s="45"/>
      <c r="J35" s="46"/>
    </row>
    <row r="36">
      <c r="A36" s="37" t="s">
        <v>100</v>
      </c>
      <c r="B36" s="44"/>
      <c r="C36" s="45"/>
      <c r="D36" s="45"/>
      <c r="E36" s="48" t="s">
        <v>101</v>
      </c>
      <c r="F36" s="45"/>
      <c r="G36" s="45"/>
      <c r="H36" s="45"/>
      <c r="I36" s="45"/>
      <c r="J36" s="46"/>
    </row>
    <row r="37" ht="30">
      <c r="A37" s="37" t="s">
        <v>77</v>
      </c>
      <c r="B37" s="44"/>
      <c r="C37" s="45"/>
      <c r="D37" s="45"/>
      <c r="E37" s="39" t="s">
        <v>91</v>
      </c>
      <c r="F37" s="45"/>
      <c r="G37" s="45"/>
      <c r="H37" s="45"/>
      <c r="I37" s="45"/>
      <c r="J37" s="46"/>
    </row>
    <row r="38">
      <c r="A38" s="37" t="s">
        <v>69</v>
      </c>
      <c r="B38" s="37">
        <v>10</v>
      </c>
      <c r="C38" s="38" t="s">
        <v>102</v>
      </c>
      <c r="D38" s="37" t="s">
        <v>103</v>
      </c>
      <c r="E38" s="39" t="s">
        <v>104</v>
      </c>
      <c r="F38" s="40" t="s">
        <v>73</v>
      </c>
      <c r="G38" s="41">
        <v>1</v>
      </c>
      <c r="H38" s="42">
        <v>0</v>
      </c>
      <c r="I38" s="42">
        <f>ROUND(G38*H38,P4)</f>
        <v>0</v>
      </c>
      <c r="J38" s="40" t="s">
        <v>74</v>
      </c>
      <c r="O38" s="43">
        <f>I38*0.21</f>
        <v>0</v>
      </c>
      <c r="P38">
        <v>3</v>
      </c>
    </row>
    <row r="39" ht="135">
      <c r="A39" s="37" t="s">
        <v>75</v>
      </c>
      <c r="B39" s="44"/>
      <c r="C39" s="45"/>
      <c r="D39" s="45"/>
      <c r="E39" s="39" t="s">
        <v>105</v>
      </c>
      <c r="F39" s="45"/>
      <c r="G39" s="45"/>
      <c r="H39" s="45"/>
      <c r="I39" s="45"/>
      <c r="J39" s="46"/>
    </row>
    <row r="40" ht="30">
      <c r="A40" s="37" t="s">
        <v>77</v>
      </c>
      <c r="B40" s="44"/>
      <c r="C40" s="45"/>
      <c r="D40" s="45"/>
      <c r="E40" s="39" t="s">
        <v>91</v>
      </c>
      <c r="F40" s="45"/>
      <c r="G40" s="45"/>
      <c r="H40" s="45"/>
      <c r="I40" s="45"/>
      <c r="J40" s="46"/>
    </row>
    <row r="41">
      <c r="A41" s="37" t="s">
        <v>69</v>
      </c>
      <c r="B41" s="37">
        <v>11</v>
      </c>
      <c r="C41" s="38" t="s">
        <v>102</v>
      </c>
      <c r="D41" s="37" t="s">
        <v>106</v>
      </c>
      <c r="E41" s="39" t="s">
        <v>104</v>
      </c>
      <c r="F41" s="40" t="s">
        <v>73</v>
      </c>
      <c r="G41" s="41">
        <v>1</v>
      </c>
      <c r="H41" s="42">
        <v>0</v>
      </c>
      <c r="I41" s="42">
        <f>ROUND(G41*H41,P4)</f>
        <v>0</v>
      </c>
      <c r="J41" s="40" t="s">
        <v>74</v>
      </c>
      <c r="O41" s="43">
        <f>I41*0.21</f>
        <v>0</v>
      </c>
      <c r="P41">
        <v>3</v>
      </c>
    </row>
    <row r="42">
      <c r="A42" s="37" t="s">
        <v>75</v>
      </c>
      <c r="B42" s="44"/>
      <c r="C42" s="45"/>
      <c r="D42" s="45"/>
      <c r="E42" s="39" t="s">
        <v>107</v>
      </c>
      <c r="F42" s="45"/>
      <c r="G42" s="45"/>
      <c r="H42" s="45"/>
      <c r="I42" s="45"/>
      <c r="J42" s="46"/>
    </row>
    <row r="43" ht="30">
      <c r="A43" s="37" t="s">
        <v>77</v>
      </c>
      <c r="B43" s="44"/>
      <c r="C43" s="45"/>
      <c r="D43" s="45"/>
      <c r="E43" s="39" t="s">
        <v>91</v>
      </c>
      <c r="F43" s="45"/>
      <c r="G43" s="45"/>
      <c r="H43" s="45"/>
      <c r="I43" s="45"/>
      <c r="J43" s="46"/>
    </row>
    <row r="44">
      <c r="A44" s="37" t="s">
        <v>69</v>
      </c>
      <c r="B44" s="37">
        <v>12</v>
      </c>
      <c r="C44" s="38" t="s">
        <v>102</v>
      </c>
      <c r="D44" s="37" t="s">
        <v>108</v>
      </c>
      <c r="E44" s="39" t="s">
        <v>104</v>
      </c>
      <c r="F44" s="40" t="s">
        <v>73</v>
      </c>
      <c r="G44" s="41">
        <v>1</v>
      </c>
      <c r="H44" s="42">
        <v>0</v>
      </c>
      <c r="I44" s="42">
        <f>ROUND(G44*H44,P4)</f>
        <v>0</v>
      </c>
      <c r="J44" s="40" t="s">
        <v>74</v>
      </c>
      <c r="O44" s="43">
        <f>I44*0.21</f>
        <v>0</v>
      </c>
      <c r="P44">
        <v>3</v>
      </c>
    </row>
    <row r="45" ht="90">
      <c r="A45" s="37" t="s">
        <v>75</v>
      </c>
      <c r="B45" s="44"/>
      <c r="C45" s="45"/>
      <c r="D45" s="45"/>
      <c r="E45" s="39" t="s">
        <v>109</v>
      </c>
      <c r="F45" s="45"/>
      <c r="G45" s="45"/>
      <c r="H45" s="45"/>
      <c r="I45" s="45"/>
      <c r="J45" s="46"/>
    </row>
    <row r="46" ht="30">
      <c r="A46" s="37" t="s">
        <v>77</v>
      </c>
      <c r="B46" s="44"/>
      <c r="C46" s="45"/>
      <c r="D46" s="45"/>
      <c r="E46" s="39" t="s">
        <v>91</v>
      </c>
      <c r="F46" s="45"/>
      <c r="G46" s="45"/>
      <c r="H46" s="45"/>
      <c r="I46" s="45"/>
      <c r="J46" s="46"/>
    </row>
    <row r="47">
      <c r="A47" s="37" t="s">
        <v>69</v>
      </c>
      <c r="B47" s="37">
        <v>13</v>
      </c>
      <c r="C47" s="38" t="s">
        <v>102</v>
      </c>
      <c r="D47" s="37" t="s">
        <v>110</v>
      </c>
      <c r="E47" s="39" t="s">
        <v>104</v>
      </c>
      <c r="F47" s="40" t="s">
        <v>73</v>
      </c>
      <c r="G47" s="41">
        <v>1</v>
      </c>
      <c r="H47" s="42">
        <v>0</v>
      </c>
      <c r="I47" s="42">
        <f>ROUND(G47*H47,P4)</f>
        <v>0</v>
      </c>
      <c r="J47" s="40" t="s">
        <v>74</v>
      </c>
      <c r="O47" s="43">
        <f>I47*0.21</f>
        <v>0</v>
      </c>
      <c r="P47">
        <v>3</v>
      </c>
    </row>
    <row r="48" ht="30">
      <c r="A48" s="37" t="s">
        <v>75</v>
      </c>
      <c r="B48" s="44"/>
      <c r="C48" s="45"/>
      <c r="D48" s="45"/>
      <c r="E48" s="39" t="s">
        <v>111</v>
      </c>
      <c r="F48" s="45"/>
      <c r="G48" s="45"/>
      <c r="H48" s="45"/>
      <c r="I48" s="45"/>
      <c r="J48" s="46"/>
    </row>
    <row r="49" ht="30">
      <c r="A49" s="37" t="s">
        <v>77</v>
      </c>
      <c r="B49" s="44"/>
      <c r="C49" s="45"/>
      <c r="D49" s="45"/>
      <c r="E49" s="39" t="s">
        <v>91</v>
      </c>
      <c r="F49" s="45"/>
      <c r="G49" s="45"/>
      <c r="H49" s="45"/>
      <c r="I49" s="45"/>
      <c r="J49" s="46"/>
    </row>
    <row r="50">
      <c r="A50" s="37" t="s">
        <v>69</v>
      </c>
      <c r="B50" s="37">
        <v>14</v>
      </c>
      <c r="C50" s="38" t="s">
        <v>112</v>
      </c>
      <c r="D50" s="37" t="s">
        <v>71</v>
      </c>
      <c r="E50" s="39" t="s">
        <v>113</v>
      </c>
      <c r="F50" s="40" t="s">
        <v>114</v>
      </c>
      <c r="G50" s="41">
        <v>1</v>
      </c>
      <c r="H50" s="42">
        <v>0</v>
      </c>
      <c r="I50" s="42">
        <f>ROUND(G50*H50,P4)</f>
        <v>0</v>
      </c>
      <c r="J50" s="40" t="s">
        <v>74</v>
      </c>
      <c r="O50" s="43">
        <f>I50*0.21</f>
        <v>0</v>
      </c>
      <c r="P50">
        <v>3</v>
      </c>
    </row>
    <row r="51">
      <c r="A51" s="37" t="s">
        <v>75</v>
      </c>
      <c r="B51" s="44"/>
      <c r="C51" s="45"/>
      <c r="D51" s="45"/>
      <c r="E51" s="47" t="s">
        <v>71</v>
      </c>
      <c r="F51" s="45"/>
      <c r="G51" s="45"/>
      <c r="H51" s="45"/>
      <c r="I51" s="45"/>
      <c r="J51" s="46"/>
    </row>
    <row r="52" ht="30">
      <c r="A52" s="37" t="s">
        <v>77</v>
      </c>
      <c r="B52" s="44"/>
      <c r="C52" s="45"/>
      <c r="D52" s="45"/>
      <c r="E52" s="39" t="s">
        <v>91</v>
      </c>
      <c r="F52" s="45"/>
      <c r="G52" s="45"/>
      <c r="H52" s="45"/>
      <c r="I52" s="45"/>
      <c r="J52" s="46"/>
    </row>
    <row r="53">
      <c r="A53" s="37" t="s">
        <v>69</v>
      </c>
      <c r="B53" s="37">
        <v>15</v>
      </c>
      <c r="C53" s="38" t="s">
        <v>115</v>
      </c>
      <c r="D53" s="37" t="s">
        <v>71</v>
      </c>
      <c r="E53" s="39" t="s">
        <v>116</v>
      </c>
      <c r="F53" s="40" t="s">
        <v>73</v>
      </c>
      <c r="G53" s="41">
        <v>1</v>
      </c>
      <c r="H53" s="42">
        <v>0</v>
      </c>
      <c r="I53" s="42">
        <f>ROUND(G53*H53,P4)</f>
        <v>0</v>
      </c>
      <c r="J53" s="40" t="s">
        <v>74</v>
      </c>
      <c r="O53" s="43">
        <f>I53*0.21</f>
        <v>0</v>
      </c>
      <c r="P53">
        <v>3</v>
      </c>
    </row>
    <row r="54" ht="30">
      <c r="A54" s="37" t="s">
        <v>75</v>
      </c>
      <c r="B54" s="44"/>
      <c r="C54" s="45"/>
      <c r="D54" s="45"/>
      <c r="E54" s="39" t="s">
        <v>117</v>
      </c>
      <c r="F54" s="45"/>
      <c r="G54" s="45"/>
      <c r="H54" s="45"/>
      <c r="I54" s="45"/>
      <c r="J54" s="46"/>
    </row>
    <row r="55" ht="30">
      <c r="A55" s="37" t="s">
        <v>77</v>
      </c>
      <c r="B55" s="44"/>
      <c r="C55" s="45"/>
      <c r="D55" s="45"/>
      <c r="E55" s="39" t="s">
        <v>91</v>
      </c>
      <c r="F55" s="45"/>
      <c r="G55" s="45"/>
      <c r="H55" s="45"/>
      <c r="I55" s="45"/>
      <c r="J55" s="46"/>
    </row>
    <row r="56">
      <c r="A56" s="37" t="s">
        <v>69</v>
      </c>
      <c r="B56" s="37">
        <v>16</v>
      </c>
      <c r="C56" s="38" t="s">
        <v>118</v>
      </c>
      <c r="D56" s="37" t="s">
        <v>71</v>
      </c>
      <c r="E56" s="39" t="s">
        <v>119</v>
      </c>
      <c r="F56" s="40" t="s">
        <v>73</v>
      </c>
      <c r="G56" s="41">
        <v>1</v>
      </c>
      <c r="H56" s="42">
        <v>0</v>
      </c>
      <c r="I56" s="42">
        <f>ROUND(G56*H56,P4)</f>
        <v>0</v>
      </c>
      <c r="J56" s="40" t="s">
        <v>74</v>
      </c>
      <c r="O56" s="43">
        <f>I56*0.21</f>
        <v>0</v>
      </c>
      <c r="P56">
        <v>3</v>
      </c>
    </row>
    <row r="57">
      <c r="A57" s="37" t="s">
        <v>75</v>
      </c>
      <c r="B57" s="44"/>
      <c r="C57" s="45"/>
      <c r="D57" s="45"/>
      <c r="E57" s="47" t="s">
        <v>71</v>
      </c>
      <c r="F57" s="45"/>
      <c r="G57" s="45"/>
      <c r="H57" s="45"/>
      <c r="I57" s="45"/>
      <c r="J57" s="46"/>
    </row>
    <row r="58">
      <c r="A58" s="37" t="s">
        <v>100</v>
      </c>
      <c r="B58" s="44"/>
      <c r="C58" s="45"/>
      <c r="D58" s="45"/>
      <c r="E58" s="48" t="s">
        <v>120</v>
      </c>
      <c r="F58" s="45"/>
      <c r="G58" s="45"/>
      <c r="H58" s="45"/>
      <c r="I58" s="45"/>
      <c r="J58" s="46"/>
    </row>
    <row r="59" ht="30">
      <c r="A59" s="37" t="s">
        <v>77</v>
      </c>
      <c r="B59" s="44"/>
      <c r="C59" s="45"/>
      <c r="D59" s="45"/>
      <c r="E59" s="39" t="s">
        <v>91</v>
      </c>
      <c r="F59" s="45"/>
      <c r="G59" s="45"/>
      <c r="H59" s="45"/>
      <c r="I59" s="45"/>
      <c r="J59" s="46"/>
    </row>
    <row r="60">
      <c r="A60" s="37" t="s">
        <v>69</v>
      </c>
      <c r="B60" s="37">
        <v>17</v>
      </c>
      <c r="C60" s="38" t="s">
        <v>121</v>
      </c>
      <c r="D60" s="37" t="s">
        <v>71</v>
      </c>
      <c r="E60" s="39" t="s">
        <v>122</v>
      </c>
      <c r="F60" s="40" t="s">
        <v>73</v>
      </c>
      <c r="G60" s="41">
        <v>1</v>
      </c>
      <c r="H60" s="42">
        <v>0</v>
      </c>
      <c r="I60" s="42">
        <f>ROUND(G60*H60,P4)</f>
        <v>0</v>
      </c>
      <c r="J60" s="40" t="s">
        <v>74</v>
      </c>
      <c r="O60" s="43">
        <f>I60*0.21</f>
        <v>0</v>
      </c>
      <c r="P60">
        <v>3</v>
      </c>
    </row>
    <row r="61" ht="30">
      <c r="A61" s="37" t="s">
        <v>75</v>
      </c>
      <c r="B61" s="44"/>
      <c r="C61" s="45"/>
      <c r="D61" s="45"/>
      <c r="E61" s="39" t="s">
        <v>123</v>
      </c>
      <c r="F61" s="45"/>
      <c r="G61" s="45"/>
      <c r="H61" s="45"/>
      <c r="I61" s="45"/>
      <c r="J61" s="46"/>
    </row>
    <row r="62" ht="105">
      <c r="A62" s="37" t="s">
        <v>77</v>
      </c>
      <c r="B62" s="44"/>
      <c r="C62" s="45"/>
      <c r="D62" s="45"/>
      <c r="E62" s="39" t="s">
        <v>124</v>
      </c>
      <c r="F62" s="45"/>
      <c r="G62" s="45"/>
      <c r="H62" s="45"/>
      <c r="I62" s="45"/>
      <c r="J62" s="46"/>
    </row>
    <row r="63">
      <c r="A63" s="37" t="s">
        <v>69</v>
      </c>
      <c r="B63" s="37">
        <v>18</v>
      </c>
      <c r="C63" s="38" t="s">
        <v>125</v>
      </c>
      <c r="D63" s="37" t="s">
        <v>71</v>
      </c>
      <c r="E63" s="39" t="s">
        <v>126</v>
      </c>
      <c r="F63" s="40" t="s">
        <v>73</v>
      </c>
      <c r="G63" s="41">
        <v>1</v>
      </c>
      <c r="H63" s="42">
        <v>0</v>
      </c>
      <c r="I63" s="42">
        <f>ROUND(G63*H63,P4)</f>
        <v>0</v>
      </c>
      <c r="J63" s="40" t="s">
        <v>74</v>
      </c>
      <c r="O63" s="43">
        <f>I63*0.21</f>
        <v>0</v>
      </c>
      <c r="P63">
        <v>3</v>
      </c>
    </row>
    <row r="64" ht="75">
      <c r="A64" s="37" t="s">
        <v>75</v>
      </c>
      <c r="B64" s="44"/>
      <c r="C64" s="45"/>
      <c r="D64" s="45"/>
      <c r="E64" s="39" t="s">
        <v>127</v>
      </c>
      <c r="F64" s="45"/>
      <c r="G64" s="45"/>
      <c r="H64" s="45"/>
      <c r="I64" s="45"/>
      <c r="J64" s="46"/>
    </row>
    <row r="65" ht="30">
      <c r="A65" s="37" t="s">
        <v>77</v>
      </c>
      <c r="B65" s="44"/>
      <c r="C65" s="45"/>
      <c r="D65" s="45"/>
      <c r="E65" s="39" t="s">
        <v>91</v>
      </c>
      <c r="F65" s="45"/>
      <c r="G65" s="45"/>
      <c r="H65" s="45"/>
      <c r="I65" s="45"/>
      <c r="J65" s="46"/>
    </row>
    <row r="66">
      <c r="A66" s="37" t="s">
        <v>69</v>
      </c>
      <c r="B66" s="37">
        <v>19</v>
      </c>
      <c r="C66" s="38" t="s">
        <v>128</v>
      </c>
      <c r="D66" s="37" t="s">
        <v>71</v>
      </c>
      <c r="E66" s="39" t="s">
        <v>129</v>
      </c>
      <c r="F66" s="40" t="s">
        <v>114</v>
      </c>
      <c r="G66" s="41">
        <v>1</v>
      </c>
      <c r="H66" s="42">
        <v>0</v>
      </c>
      <c r="I66" s="42">
        <f>ROUND(G66*H66,P4)</f>
        <v>0</v>
      </c>
      <c r="J66" s="40" t="s">
        <v>74</v>
      </c>
      <c r="O66" s="43">
        <f>I66*0.21</f>
        <v>0</v>
      </c>
      <c r="P66">
        <v>3</v>
      </c>
    </row>
    <row r="67">
      <c r="A67" s="37" t="s">
        <v>75</v>
      </c>
      <c r="B67" s="44"/>
      <c r="C67" s="45"/>
      <c r="D67" s="45"/>
      <c r="E67" s="39" t="s">
        <v>130</v>
      </c>
      <c r="F67" s="45"/>
      <c r="G67" s="45"/>
      <c r="H67" s="45"/>
      <c r="I67" s="45"/>
      <c r="J67" s="46"/>
    </row>
    <row r="68" ht="90">
      <c r="A68" s="37" t="s">
        <v>77</v>
      </c>
      <c r="B68" s="44"/>
      <c r="C68" s="45"/>
      <c r="D68" s="45"/>
      <c r="E68" s="39" t="s">
        <v>131</v>
      </c>
      <c r="F68" s="45"/>
      <c r="G68" s="45"/>
      <c r="H68" s="45"/>
      <c r="I68" s="45"/>
      <c r="J68" s="46"/>
    </row>
    <row r="69">
      <c r="A69" s="37" t="s">
        <v>69</v>
      </c>
      <c r="B69" s="37">
        <v>20</v>
      </c>
      <c r="C69" s="38" t="s">
        <v>132</v>
      </c>
      <c r="D69" s="37" t="s">
        <v>103</v>
      </c>
      <c r="E69" s="39" t="s">
        <v>133</v>
      </c>
      <c r="F69" s="40" t="s">
        <v>73</v>
      </c>
      <c r="G69" s="41">
        <v>1</v>
      </c>
      <c r="H69" s="42">
        <v>0</v>
      </c>
      <c r="I69" s="42">
        <f>ROUND(G69*H69,P4)</f>
        <v>0</v>
      </c>
      <c r="J69" s="40" t="s">
        <v>74</v>
      </c>
      <c r="O69" s="43">
        <f>I69*0.21</f>
        <v>0</v>
      </c>
      <c r="P69">
        <v>3</v>
      </c>
    </row>
    <row r="70">
      <c r="A70" s="37" t="s">
        <v>75</v>
      </c>
      <c r="B70" s="44"/>
      <c r="C70" s="45"/>
      <c r="D70" s="45"/>
      <c r="E70" s="47" t="s">
        <v>71</v>
      </c>
      <c r="F70" s="45"/>
      <c r="G70" s="45"/>
      <c r="H70" s="45"/>
      <c r="I70" s="45"/>
      <c r="J70" s="46"/>
    </row>
    <row r="71" ht="30">
      <c r="A71" s="37" t="s">
        <v>100</v>
      </c>
      <c r="B71" s="44"/>
      <c r="C71" s="45"/>
      <c r="D71" s="45"/>
      <c r="E71" s="48" t="s">
        <v>134</v>
      </c>
      <c r="F71" s="45"/>
      <c r="G71" s="45"/>
      <c r="H71" s="45"/>
      <c r="I71" s="45"/>
      <c r="J71" s="46"/>
    </row>
    <row r="72" ht="30">
      <c r="A72" s="37" t="s">
        <v>77</v>
      </c>
      <c r="B72" s="44"/>
      <c r="C72" s="45"/>
      <c r="D72" s="45"/>
      <c r="E72" s="39" t="s">
        <v>135</v>
      </c>
      <c r="F72" s="45"/>
      <c r="G72" s="45"/>
      <c r="H72" s="45"/>
      <c r="I72" s="45"/>
      <c r="J72" s="46"/>
    </row>
    <row r="73">
      <c r="A73" s="37" t="s">
        <v>69</v>
      </c>
      <c r="B73" s="37">
        <v>21</v>
      </c>
      <c r="C73" s="38" t="s">
        <v>132</v>
      </c>
      <c r="D73" s="37" t="s">
        <v>106</v>
      </c>
      <c r="E73" s="39" t="s">
        <v>133</v>
      </c>
      <c r="F73" s="40" t="s">
        <v>73</v>
      </c>
      <c r="G73" s="41">
        <v>1</v>
      </c>
      <c r="H73" s="42">
        <v>0</v>
      </c>
      <c r="I73" s="42">
        <f>ROUND(G73*H73,P4)</f>
        <v>0</v>
      </c>
      <c r="J73" s="40" t="s">
        <v>74</v>
      </c>
      <c r="O73" s="43">
        <f>I73*0.21</f>
        <v>0</v>
      </c>
      <c r="P73">
        <v>3</v>
      </c>
    </row>
    <row r="74">
      <c r="A74" s="37" t="s">
        <v>75</v>
      </c>
      <c r="B74" s="44"/>
      <c r="C74" s="45"/>
      <c r="D74" s="45"/>
      <c r="E74" s="39" t="s">
        <v>136</v>
      </c>
      <c r="F74" s="45"/>
      <c r="G74" s="45"/>
      <c r="H74" s="45"/>
      <c r="I74" s="45"/>
      <c r="J74" s="46"/>
    </row>
    <row r="75" ht="30">
      <c r="A75" s="37" t="s">
        <v>77</v>
      </c>
      <c r="B75" s="44"/>
      <c r="C75" s="45"/>
      <c r="D75" s="45"/>
      <c r="E75" s="39" t="s">
        <v>135</v>
      </c>
      <c r="F75" s="45"/>
      <c r="G75" s="45"/>
      <c r="H75" s="45"/>
      <c r="I75" s="45"/>
      <c r="J75" s="46"/>
    </row>
    <row r="76">
      <c r="A76" s="37" t="s">
        <v>69</v>
      </c>
      <c r="B76" s="37">
        <v>22</v>
      </c>
      <c r="C76" s="38" t="s">
        <v>137</v>
      </c>
      <c r="D76" s="37" t="s">
        <v>71</v>
      </c>
      <c r="E76" s="39" t="s">
        <v>138</v>
      </c>
      <c r="F76" s="40" t="s">
        <v>114</v>
      </c>
      <c r="G76" s="41">
        <v>2</v>
      </c>
      <c r="H76" s="42">
        <v>0</v>
      </c>
      <c r="I76" s="42">
        <f>ROUND(G76*H76,P4)</f>
        <v>0</v>
      </c>
      <c r="J76" s="40" t="s">
        <v>74</v>
      </c>
      <c r="O76" s="43">
        <f>I76*0.21</f>
        <v>0</v>
      </c>
      <c r="P76">
        <v>3</v>
      </c>
    </row>
    <row r="77" ht="30">
      <c r="A77" s="37" t="s">
        <v>75</v>
      </c>
      <c r="B77" s="44"/>
      <c r="C77" s="45"/>
      <c r="D77" s="45"/>
      <c r="E77" s="39" t="s">
        <v>139</v>
      </c>
      <c r="F77" s="45"/>
      <c r="G77" s="45"/>
      <c r="H77" s="45"/>
      <c r="I77" s="45"/>
      <c r="J77" s="46"/>
    </row>
    <row r="78">
      <c r="A78" s="37" t="s">
        <v>100</v>
      </c>
      <c r="B78" s="44"/>
      <c r="C78" s="45"/>
      <c r="D78" s="45"/>
      <c r="E78" s="48" t="s">
        <v>140</v>
      </c>
      <c r="F78" s="45"/>
      <c r="G78" s="45"/>
      <c r="H78" s="45"/>
      <c r="I78" s="45"/>
      <c r="J78" s="46"/>
    </row>
    <row r="79" ht="105">
      <c r="A79" s="37" t="s">
        <v>77</v>
      </c>
      <c r="B79" s="44"/>
      <c r="C79" s="45"/>
      <c r="D79" s="45"/>
      <c r="E79" s="39" t="s">
        <v>141</v>
      </c>
      <c r="F79" s="45"/>
      <c r="G79" s="45"/>
      <c r="H79" s="45"/>
      <c r="I79" s="45"/>
      <c r="J79" s="46"/>
    </row>
    <row r="80">
      <c r="A80" s="37" t="s">
        <v>69</v>
      </c>
      <c r="B80" s="37">
        <v>23</v>
      </c>
      <c r="C80" s="38" t="s">
        <v>142</v>
      </c>
      <c r="D80" s="37" t="s">
        <v>71</v>
      </c>
      <c r="E80" s="39" t="s">
        <v>143</v>
      </c>
      <c r="F80" s="40" t="s">
        <v>114</v>
      </c>
      <c r="G80" s="41">
        <v>1</v>
      </c>
      <c r="H80" s="42">
        <v>0</v>
      </c>
      <c r="I80" s="42">
        <f>ROUND(G80*H80,P4)</f>
        <v>0</v>
      </c>
      <c r="J80" s="37"/>
      <c r="O80" s="43">
        <f>I80*0.21</f>
        <v>0</v>
      </c>
      <c r="P80">
        <v>3</v>
      </c>
    </row>
    <row r="81" ht="30">
      <c r="A81" s="37" t="s">
        <v>75</v>
      </c>
      <c r="B81" s="44"/>
      <c r="C81" s="45"/>
      <c r="D81" s="45"/>
      <c r="E81" s="39" t="s">
        <v>144</v>
      </c>
      <c r="F81" s="45"/>
      <c r="G81" s="45"/>
      <c r="H81" s="45"/>
      <c r="I81" s="45"/>
      <c r="J81" s="46"/>
    </row>
    <row r="82">
      <c r="A82" s="37" t="s">
        <v>100</v>
      </c>
      <c r="B82" s="44"/>
      <c r="C82" s="45"/>
      <c r="D82" s="45"/>
      <c r="E82" s="48" t="s">
        <v>101</v>
      </c>
      <c r="F82" s="45"/>
      <c r="G82" s="45"/>
      <c r="H82" s="45"/>
      <c r="I82" s="45"/>
      <c r="J82" s="46"/>
    </row>
    <row r="83" ht="75">
      <c r="A83" s="37" t="s">
        <v>77</v>
      </c>
      <c r="B83" s="44"/>
      <c r="C83" s="45"/>
      <c r="D83" s="45"/>
      <c r="E83" s="39" t="s">
        <v>145</v>
      </c>
      <c r="F83" s="45"/>
      <c r="G83" s="45"/>
      <c r="H83" s="45"/>
      <c r="I83" s="45"/>
      <c r="J83" s="46"/>
    </row>
    <row r="84" ht="30">
      <c r="A84" s="37" t="s">
        <v>69</v>
      </c>
      <c r="B84" s="37">
        <v>24</v>
      </c>
      <c r="C84" s="38" t="s">
        <v>146</v>
      </c>
      <c r="D84" s="37" t="s">
        <v>71</v>
      </c>
      <c r="E84" s="39" t="s">
        <v>147</v>
      </c>
      <c r="F84" s="40" t="s">
        <v>73</v>
      </c>
      <c r="G84" s="41">
        <v>1</v>
      </c>
      <c r="H84" s="42">
        <v>0</v>
      </c>
      <c r="I84" s="42">
        <f>ROUND(G84*H84,P4)</f>
        <v>0</v>
      </c>
      <c r="J84" s="37"/>
      <c r="O84" s="43">
        <f>I84*0.21</f>
        <v>0</v>
      </c>
      <c r="P84">
        <v>3</v>
      </c>
    </row>
    <row r="85">
      <c r="A85" s="37" t="s">
        <v>75</v>
      </c>
      <c r="B85" s="44"/>
      <c r="C85" s="45"/>
      <c r="D85" s="45"/>
      <c r="E85" s="47" t="s">
        <v>71</v>
      </c>
      <c r="F85" s="45"/>
      <c r="G85" s="45"/>
      <c r="H85" s="45"/>
      <c r="I85" s="45"/>
      <c r="J85" s="46"/>
    </row>
    <row r="86" ht="240">
      <c r="A86" s="37" t="s">
        <v>77</v>
      </c>
      <c r="B86" s="44"/>
      <c r="C86" s="45"/>
      <c r="D86" s="45"/>
      <c r="E86" s="39" t="s">
        <v>148</v>
      </c>
      <c r="F86" s="45"/>
      <c r="G86" s="45"/>
      <c r="H86" s="45"/>
      <c r="I86" s="45"/>
      <c r="J86" s="46"/>
    </row>
    <row r="87">
      <c r="A87" s="37" t="s">
        <v>69</v>
      </c>
      <c r="B87" s="37">
        <v>25</v>
      </c>
      <c r="C87" s="38" t="s">
        <v>149</v>
      </c>
      <c r="D87" s="37" t="s">
        <v>71</v>
      </c>
      <c r="E87" s="39" t="s">
        <v>150</v>
      </c>
      <c r="F87" s="40" t="s">
        <v>73</v>
      </c>
      <c r="G87" s="41">
        <v>1</v>
      </c>
      <c r="H87" s="42">
        <v>0</v>
      </c>
      <c r="I87" s="42">
        <f>ROUND(G87*H87,P4)</f>
        <v>0</v>
      </c>
      <c r="J87" s="40" t="s">
        <v>74</v>
      </c>
      <c r="O87" s="43">
        <f>I87*0.21</f>
        <v>0</v>
      </c>
      <c r="P87">
        <v>3</v>
      </c>
    </row>
    <row r="88" ht="75">
      <c r="A88" s="37" t="s">
        <v>75</v>
      </c>
      <c r="B88" s="44"/>
      <c r="C88" s="45"/>
      <c r="D88" s="45"/>
      <c r="E88" s="39" t="s">
        <v>151</v>
      </c>
      <c r="F88" s="45"/>
      <c r="G88" s="45"/>
      <c r="H88" s="45"/>
      <c r="I88" s="45"/>
      <c r="J88" s="46"/>
    </row>
    <row r="89" ht="30">
      <c r="A89" s="37" t="s">
        <v>77</v>
      </c>
      <c r="B89" s="44"/>
      <c r="C89" s="45"/>
      <c r="D89" s="45"/>
      <c r="E89" s="39" t="s">
        <v>152</v>
      </c>
      <c r="F89" s="45"/>
      <c r="G89" s="45"/>
      <c r="H89" s="45"/>
      <c r="I89" s="45"/>
      <c r="J89" s="46"/>
    </row>
    <row r="90">
      <c r="A90" s="37" t="s">
        <v>69</v>
      </c>
      <c r="B90" s="37">
        <v>26</v>
      </c>
      <c r="C90" s="38" t="s">
        <v>153</v>
      </c>
      <c r="D90" s="37" t="s">
        <v>71</v>
      </c>
      <c r="E90" s="39" t="s">
        <v>154</v>
      </c>
      <c r="F90" s="40" t="s">
        <v>73</v>
      </c>
      <c r="G90" s="41">
        <v>1</v>
      </c>
      <c r="H90" s="42">
        <v>0</v>
      </c>
      <c r="I90" s="42">
        <f>ROUND(G90*H90,P4)</f>
        <v>0</v>
      </c>
      <c r="J90" s="40" t="s">
        <v>74</v>
      </c>
      <c r="O90" s="43">
        <f>I90*0.21</f>
        <v>0</v>
      </c>
      <c r="P90">
        <v>3</v>
      </c>
    </row>
    <row r="91">
      <c r="A91" s="37" t="s">
        <v>75</v>
      </c>
      <c r="B91" s="44"/>
      <c r="C91" s="45"/>
      <c r="D91" s="45"/>
      <c r="E91" s="39" t="s">
        <v>155</v>
      </c>
      <c r="F91" s="45"/>
      <c r="G91" s="45"/>
      <c r="H91" s="45"/>
      <c r="I91" s="45"/>
      <c r="J91" s="46"/>
    </row>
    <row r="92" ht="30">
      <c r="A92" s="37" t="s">
        <v>77</v>
      </c>
      <c r="B92" s="44"/>
      <c r="C92" s="45"/>
      <c r="D92" s="45"/>
      <c r="E92" s="39" t="s">
        <v>156</v>
      </c>
      <c r="F92" s="45"/>
      <c r="G92" s="45"/>
      <c r="H92" s="45"/>
      <c r="I92" s="45"/>
      <c r="J92" s="46"/>
    </row>
    <row r="93">
      <c r="A93" s="37" t="s">
        <v>69</v>
      </c>
      <c r="B93" s="37">
        <v>27</v>
      </c>
      <c r="C93" s="38" t="s">
        <v>157</v>
      </c>
      <c r="D93" s="37" t="s">
        <v>71</v>
      </c>
      <c r="E93" s="39" t="s">
        <v>158</v>
      </c>
      <c r="F93" s="40" t="s">
        <v>73</v>
      </c>
      <c r="G93" s="41">
        <v>1</v>
      </c>
      <c r="H93" s="42">
        <v>0</v>
      </c>
      <c r="I93" s="42">
        <f>ROUND(G93*H93,P4)</f>
        <v>0</v>
      </c>
      <c r="J93" s="40" t="s">
        <v>74</v>
      </c>
      <c r="O93" s="43">
        <f>I93*0.21</f>
        <v>0</v>
      </c>
      <c r="P93">
        <v>3</v>
      </c>
    </row>
    <row r="94">
      <c r="A94" s="37" t="s">
        <v>75</v>
      </c>
      <c r="B94" s="44"/>
      <c r="C94" s="45"/>
      <c r="D94" s="45"/>
      <c r="E94" s="39" t="s">
        <v>159</v>
      </c>
      <c r="F94" s="45"/>
      <c r="G94" s="45"/>
      <c r="H94" s="45"/>
      <c r="I94" s="45"/>
      <c r="J94" s="46"/>
    </row>
    <row r="95" ht="30">
      <c r="A95" s="37" t="s">
        <v>77</v>
      </c>
      <c r="B95" s="44"/>
      <c r="C95" s="45"/>
      <c r="D95" s="45"/>
      <c r="E95" s="39" t="s">
        <v>156</v>
      </c>
      <c r="F95" s="45"/>
      <c r="G95" s="45"/>
      <c r="H95" s="45"/>
      <c r="I95" s="45"/>
      <c r="J95" s="46"/>
    </row>
    <row r="96">
      <c r="A96" s="37" t="s">
        <v>69</v>
      </c>
      <c r="B96" s="37">
        <v>29</v>
      </c>
      <c r="C96" s="38" t="s">
        <v>160</v>
      </c>
      <c r="D96" s="37" t="s">
        <v>71</v>
      </c>
      <c r="E96" s="39" t="s">
        <v>161</v>
      </c>
      <c r="F96" s="40" t="s">
        <v>73</v>
      </c>
      <c r="G96" s="41">
        <v>1</v>
      </c>
      <c r="H96" s="42">
        <v>0</v>
      </c>
      <c r="I96" s="42">
        <f>ROUND(G96*H96,P4)</f>
        <v>0</v>
      </c>
      <c r="J96" s="37"/>
      <c r="O96" s="43">
        <f>I96*0.21</f>
        <v>0</v>
      </c>
      <c r="P96">
        <v>3</v>
      </c>
    </row>
    <row r="97" ht="120">
      <c r="A97" s="37" t="s">
        <v>75</v>
      </c>
      <c r="B97" s="44"/>
      <c r="C97" s="45"/>
      <c r="D97" s="45"/>
      <c r="E97" s="39" t="s">
        <v>162</v>
      </c>
      <c r="F97" s="45"/>
      <c r="G97" s="45"/>
      <c r="H97" s="45"/>
      <c r="I97" s="45"/>
      <c r="J97" s="46"/>
    </row>
    <row r="98" ht="30">
      <c r="A98" s="37" t="s">
        <v>77</v>
      </c>
      <c r="B98" s="44"/>
      <c r="C98" s="45"/>
      <c r="D98" s="45"/>
      <c r="E98" s="39" t="s">
        <v>156</v>
      </c>
      <c r="F98" s="45"/>
      <c r="G98" s="45"/>
      <c r="H98" s="45"/>
      <c r="I98" s="45"/>
      <c r="J98" s="46"/>
    </row>
    <row r="99">
      <c r="A99" s="31" t="s">
        <v>66</v>
      </c>
      <c r="B99" s="32"/>
      <c r="C99" s="33" t="s">
        <v>163</v>
      </c>
      <c r="D99" s="34"/>
      <c r="E99" s="31" t="s">
        <v>164</v>
      </c>
      <c r="F99" s="34"/>
      <c r="G99" s="34"/>
      <c r="H99" s="34"/>
      <c r="I99" s="35">
        <f>SUMIFS(I100:I103,A100:A103,"P")</f>
        <v>0</v>
      </c>
      <c r="J99" s="36"/>
    </row>
    <row r="100">
      <c r="A100" s="37" t="s">
        <v>69</v>
      </c>
      <c r="B100" s="37">
        <v>28</v>
      </c>
      <c r="C100" s="38" t="s">
        <v>165</v>
      </c>
      <c r="D100" s="37" t="s">
        <v>166</v>
      </c>
      <c r="E100" s="39" t="s">
        <v>167</v>
      </c>
      <c r="F100" s="40" t="s">
        <v>168</v>
      </c>
      <c r="G100" s="41">
        <v>3</v>
      </c>
      <c r="H100" s="42">
        <v>0</v>
      </c>
      <c r="I100" s="42">
        <f>ROUND(G100*H100,P4)</f>
        <v>0</v>
      </c>
      <c r="J100" s="40" t="s">
        <v>169</v>
      </c>
      <c r="O100" s="43">
        <f>I100*0.21</f>
        <v>0</v>
      </c>
      <c r="P100">
        <v>3</v>
      </c>
    </row>
    <row r="101">
      <c r="A101" s="37" t="s">
        <v>75</v>
      </c>
      <c r="B101" s="44"/>
      <c r="C101" s="45"/>
      <c r="D101" s="45"/>
      <c r="E101" s="39" t="s">
        <v>170</v>
      </c>
      <c r="F101" s="45"/>
      <c r="G101" s="45"/>
      <c r="H101" s="45"/>
      <c r="I101" s="45"/>
      <c r="J101" s="46"/>
    </row>
    <row r="102">
      <c r="A102" s="37" t="s">
        <v>100</v>
      </c>
      <c r="B102" s="44"/>
      <c r="C102" s="45"/>
      <c r="D102" s="45"/>
      <c r="E102" s="48" t="s">
        <v>171</v>
      </c>
      <c r="F102" s="45"/>
      <c r="G102" s="45"/>
      <c r="H102" s="45"/>
      <c r="I102" s="45"/>
      <c r="J102" s="46"/>
    </row>
    <row r="103">
      <c r="A103" s="37" t="s">
        <v>77</v>
      </c>
      <c r="B103" s="49"/>
      <c r="C103" s="50"/>
      <c r="D103" s="50"/>
      <c r="E103" s="51" t="s">
        <v>71</v>
      </c>
      <c r="F103" s="50"/>
      <c r="G103" s="50"/>
      <c r="H103" s="50"/>
      <c r="I103" s="50"/>
      <c r="J103" s="5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45</v>
      </c>
      <c r="F2" s="17"/>
      <c r="G2" s="17"/>
      <c r="H2" s="17"/>
      <c r="I2" s="17"/>
      <c r="J2" s="19"/>
    </row>
    <row r="3" ht="30">
      <c r="A3" s="3" t="s">
        <v>46</v>
      </c>
      <c r="B3" s="20" t="s">
        <v>47</v>
      </c>
      <c r="C3" s="21" t="s">
        <v>48</v>
      </c>
      <c r="D3" s="22"/>
      <c r="E3" s="23" t="s">
        <v>49</v>
      </c>
      <c r="F3" s="17"/>
      <c r="G3" s="17"/>
      <c r="H3" s="24" t="s">
        <v>172</v>
      </c>
      <c r="I3" s="25">
        <f>SUMIFS(I9:I101,A9:A101,"SD")</f>
        <v>0</v>
      </c>
      <c r="J3" s="19"/>
      <c r="O3">
        <v>0</v>
      </c>
      <c r="P3">
        <v>2</v>
      </c>
    </row>
    <row r="4">
      <c r="A4" s="3" t="s">
        <v>51</v>
      </c>
      <c r="B4" s="20" t="s">
        <v>52</v>
      </c>
      <c r="C4" s="21" t="s">
        <v>11</v>
      </c>
      <c r="D4" s="22"/>
      <c r="E4" s="23" t="s">
        <v>12</v>
      </c>
      <c r="F4" s="17"/>
      <c r="G4" s="17"/>
      <c r="H4" s="17"/>
      <c r="I4" s="17"/>
      <c r="J4" s="19"/>
      <c r="O4">
        <v>0.14999999999999999</v>
      </c>
      <c r="P4">
        <v>2</v>
      </c>
    </row>
    <row r="5">
      <c r="A5" s="3" t="s">
        <v>53</v>
      </c>
      <c r="B5" s="20" t="s">
        <v>54</v>
      </c>
      <c r="C5" s="21" t="s">
        <v>172</v>
      </c>
      <c r="D5" s="22"/>
      <c r="E5" s="23" t="s">
        <v>16</v>
      </c>
      <c r="F5" s="17"/>
      <c r="G5" s="17"/>
      <c r="H5" s="17"/>
      <c r="I5" s="17"/>
      <c r="J5" s="19"/>
      <c r="O5">
        <v>0.20999999999999999</v>
      </c>
    </row>
    <row r="6">
      <c r="A6" s="26" t="s">
        <v>55</v>
      </c>
      <c r="B6" s="27" t="s">
        <v>56</v>
      </c>
      <c r="C6" s="7" t="s">
        <v>57</v>
      </c>
      <c r="D6" s="7" t="s">
        <v>58</v>
      </c>
      <c r="E6" s="7" t="s">
        <v>59</v>
      </c>
      <c r="F6" s="7" t="s">
        <v>60</v>
      </c>
      <c r="G6" s="7" t="s">
        <v>61</v>
      </c>
      <c r="H6" s="7" t="s">
        <v>62</v>
      </c>
      <c r="I6" s="7"/>
      <c r="J6" s="28" t="s">
        <v>63</v>
      </c>
    </row>
    <row r="7">
      <c r="A7" s="26"/>
      <c r="B7" s="27"/>
      <c r="C7" s="7"/>
      <c r="D7" s="7"/>
      <c r="E7" s="7"/>
      <c r="F7" s="7"/>
      <c r="G7" s="7"/>
      <c r="H7" s="7" t="s">
        <v>64</v>
      </c>
      <c r="I7" s="7" t="s">
        <v>65</v>
      </c>
      <c r="J7" s="28"/>
    </row>
    <row r="8">
      <c r="A8" s="29">
        <v>0</v>
      </c>
      <c r="B8" s="27">
        <v>1</v>
      </c>
      <c r="C8" s="30">
        <v>2</v>
      </c>
      <c r="D8" s="7">
        <v>3</v>
      </c>
      <c r="E8" s="30">
        <v>4</v>
      </c>
      <c r="F8" s="7">
        <v>5</v>
      </c>
      <c r="G8" s="7">
        <v>6</v>
      </c>
      <c r="H8" s="7">
        <v>7</v>
      </c>
      <c r="I8" s="30">
        <v>8</v>
      </c>
      <c r="J8" s="28">
        <v>9</v>
      </c>
    </row>
    <row r="9">
      <c r="A9" s="31" t="s">
        <v>66</v>
      </c>
      <c r="B9" s="32"/>
      <c r="C9" s="33" t="s">
        <v>67</v>
      </c>
      <c r="D9" s="34"/>
      <c r="E9" s="31" t="s">
        <v>68</v>
      </c>
      <c r="F9" s="34"/>
      <c r="G9" s="34"/>
      <c r="H9" s="34"/>
      <c r="I9" s="35">
        <f>SUMIFS(I10:I23,A10:A23,"P")</f>
        <v>0</v>
      </c>
      <c r="J9" s="36"/>
    </row>
    <row r="10">
      <c r="A10" s="37" t="s">
        <v>69</v>
      </c>
      <c r="B10" s="37">
        <v>1</v>
      </c>
      <c r="C10" s="38" t="s">
        <v>173</v>
      </c>
      <c r="D10" s="37" t="s">
        <v>71</v>
      </c>
      <c r="E10" s="39" t="s">
        <v>174</v>
      </c>
      <c r="F10" s="40" t="s">
        <v>175</v>
      </c>
      <c r="G10" s="41">
        <v>345.05000000000001</v>
      </c>
      <c r="H10" s="42">
        <v>0</v>
      </c>
      <c r="I10" s="42">
        <f>ROUND(G10*H10,P4)</f>
        <v>0</v>
      </c>
      <c r="J10" s="40" t="s">
        <v>74</v>
      </c>
      <c r="O10" s="43">
        <f>I10*0</f>
        <v>0</v>
      </c>
      <c r="P10">
        <v>1</v>
      </c>
    </row>
    <row r="11">
      <c r="A11" s="37" t="s">
        <v>75</v>
      </c>
      <c r="B11" s="44"/>
      <c r="C11" s="45"/>
      <c r="D11" s="45"/>
      <c r="E11" s="39" t="s">
        <v>176</v>
      </c>
      <c r="F11" s="45"/>
      <c r="G11" s="45"/>
      <c r="H11" s="45"/>
      <c r="I11" s="45"/>
      <c r="J11" s="46"/>
    </row>
    <row r="12" ht="105">
      <c r="A12" s="37" t="s">
        <v>100</v>
      </c>
      <c r="B12" s="44"/>
      <c r="C12" s="45"/>
      <c r="D12" s="45"/>
      <c r="E12" s="48" t="s">
        <v>177</v>
      </c>
      <c r="F12" s="45"/>
      <c r="G12" s="45"/>
      <c r="H12" s="45"/>
      <c r="I12" s="45"/>
      <c r="J12" s="46"/>
    </row>
    <row r="13" ht="30">
      <c r="A13" s="37" t="s">
        <v>77</v>
      </c>
      <c r="B13" s="44"/>
      <c r="C13" s="45"/>
      <c r="D13" s="45"/>
      <c r="E13" s="39" t="s">
        <v>178</v>
      </c>
      <c r="F13" s="45"/>
      <c r="G13" s="45"/>
      <c r="H13" s="45"/>
      <c r="I13" s="45"/>
      <c r="J13" s="46"/>
    </row>
    <row r="14">
      <c r="A14" s="37" t="s">
        <v>69</v>
      </c>
      <c r="B14" s="37">
        <v>2</v>
      </c>
      <c r="C14" s="38" t="s">
        <v>179</v>
      </c>
      <c r="D14" s="37" t="s">
        <v>71</v>
      </c>
      <c r="E14" s="39" t="s">
        <v>180</v>
      </c>
      <c r="F14" s="40" t="s">
        <v>181</v>
      </c>
      <c r="G14" s="41">
        <v>30.73</v>
      </c>
      <c r="H14" s="42">
        <v>0</v>
      </c>
      <c r="I14" s="42">
        <f>ROUND(G14*H14,P4)</f>
        <v>0</v>
      </c>
      <c r="J14" s="40" t="s">
        <v>74</v>
      </c>
      <c r="O14" s="43">
        <f>I14*0</f>
        <v>0</v>
      </c>
      <c r="P14">
        <v>1</v>
      </c>
    </row>
    <row r="15">
      <c r="A15" s="37" t="s">
        <v>75</v>
      </c>
      <c r="B15" s="44"/>
      <c r="C15" s="45"/>
      <c r="D15" s="45"/>
      <c r="E15" s="39" t="s">
        <v>182</v>
      </c>
      <c r="F15" s="45"/>
      <c r="G15" s="45"/>
      <c r="H15" s="45"/>
      <c r="I15" s="45"/>
      <c r="J15" s="46"/>
    </row>
    <row r="16" ht="45">
      <c r="A16" s="37" t="s">
        <v>100</v>
      </c>
      <c r="B16" s="44"/>
      <c r="C16" s="45"/>
      <c r="D16" s="45"/>
      <c r="E16" s="48" t="s">
        <v>183</v>
      </c>
      <c r="F16" s="45"/>
      <c r="G16" s="45"/>
      <c r="H16" s="45"/>
      <c r="I16" s="45"/>
      <c r="J16" s="46"/>
    </row>
    <row r="17" ht="30">
      <c r="A17" s="37" t="s">
        <v>77</v>
      </c>
      <c r="B17" s="44"/>
      <c r="C17" s="45"/>
      <c r="D17" s="45"/>
      <c r="E17" s="39" t="s">
        <v>178</v>
      </c>
      <c r="F17" s="45"/>
      <c r="G17" s="45"/>
      <c r="H17" s="45"/>
      <c r="I17" s="45"/>
      <c r="J17" s="46"/>
    </row>
    <row r="18">
      <c r="A18" s="37" t="s">
        <v>69</v>
      </c>
      <c r="B18" s="37">
        <v>3</v>
      </c>
      <c r="C18" s="38" t="s">
        <v>97</v>
      </c>
      <c r="D18" s="37" t="s">
        <v>71</v>
      </c>
      <c r="E18" s="39" t="s">
        <v>98</v>
      </c>
      <c r="F18" s="40" t="s">
        <v>73</v>
      </c>
      <c r="G18" s="41">
        <v>1</v>
      </c>
      <c r="H18" s="42">
        <v>0</v>
      </c>
      <c r="I18" s="42">
        <f>ROUND(G18*H18,P4)</f>
        <v>0</v>
      </c>
      <c r="J18" s="40" t="s">
        <v>74</v>
      </c>
      <c r="O18" s="43">
        <f>I18*0</f>
        <v>0</v>
      </c>
      <c r="P18">
        <v>1</v>
      </c>
    </row>
    <row r="19">
      <c r="A19" s="37" t="s">
        <v>75</v>
      </c>
      <c r="B19" s="44"/>
      <c r="C19" s="45"/>
      <c r="D19" s="45"/>
      <c r="E19" s="39" t="s">
        <v>184</v>
      </c>
      <c r="F19" s="45"/>
      <c r="G19" s="45"/>
      <c r="H19" s="45"/>
      <c r="I19" s="45"/>
      <c r="J19" s="46"/>
    </row>
    <row r="20" ht="30">
      <c r="A20" s="37" t="s">
        <v>77</v>
      </c>
      <c r="B20" s="44"/>
      <c r="C20" s="45"/>
      <c r="D20" s="45"/>
      <c r="E20" s="39" t="s">
        <v>91</v>
      </c>
      <c r="F20" s="45"/>
      <c r="G20" s="45"/>
      <c r="H20" s="45"/>
      <c r="I20" s="45"/>
      <c r="J20" s="46"/>
    </row>
    <row r="21">
      <c r="A21" s="37" t="s">
        <v>69</v>
      </c>
      <c r="B21" s="37">
        <v>4</v>
      </c>
      <c r="C21" s="38" t="s">
        <v>185</v>
      </c>
      <c r="D21" s="37" t="s">
        <v>71</v>
      </c>
      <c r="E21" s="39" t="s">
        <v>186</v>
      </c>
      <c r="F21" s="40" t="s">
        <v>73</v>
      </c>
      <c r="G21" s="41">
        <v>1</v>
      </c>
      <c r="H21" s="42">
        <v>0</v>
      </c>
      <c r="I21" s="42">
        <f>ROUND(G21*H21,P4)</f>
        <v>0</v>
      </c>
      <c r="J21" s="40" t="s">
        <v>74</v>
      </c>
      <c r="O21" s="43">
        <f>I21*0</f>
        <v>0</v>
      </c>
      <c r="P21">
        <v>1</v>
      </c>
    </row>
    <row r="22" ht="60">
      <c r="A22" s="37" t="s">
        <v>75</v>
      </c>
      <c r="B22" s="44"/>
      <c r="C22" s="45"/>
      <c r="D22" s="45"/>
      <c r="E22" s="39" t="s">
        <v>187</v>
      </c>
      <c r="F22" s="45"/>
      <c r="G22" s="45"/>
      <c r="H22" s="45"/>
      <c r="I22" s="45"/>
      <c r="J22" s="46"/>
    </row>
    <row r="23" ht="30">
      <c r="A23" s="37" t="s">
        <v>77</v>
      </c>
      <c r="B23" s="44"/>
      <c r="C23" s="45"/>
      <c r="D23" s="45"/>
      <c r="E23" s="39" t="s">
        <v>188</v>
      </c>
      <c r="F23" s="45"/>
      <c r="G23" s="45"/>
      <c r="H23" s="45"/>
      <c r="I23" s="45"/>
      <c r="J23" s="46"/>
    </row>
    <row r="24">
      <c r="A24" s="31" t="s">
        <v>66</v>
      </c>
      <c r="B24" s="32"/>
      <c r="C24" s="33" t="s">
        <v>189</v>
      </c>
      <c r="D24" s="34"/>
      <c r="E24" s="31" t="s">
        <v>190</v>
      </c>
      <c r="F24" s="34"/>
      <c r="G24" s="34"/>
      <c r="H24" s="34"/>
      <c r="I24" s="35">
        <f>SUMIFS(I25:I60,A25:A60,"P")</f>
        <v>0</v>
      </c>
      <c r="J24" s="36"/>
    </row>
    <row r="25">
      <c r="A25" s="37" t="s">
        <v>69</v>
      </c>
      <c r="B25" s="37">
        <v>5</v>
      </c>
      <c r="C25" s="38" t="s">
        <v>191</v>
      </c>
      <c r="D25" s="37" t="s">
        <v>71</v>
      </c>
      <c r="E25" s="39" t="s">
        <v>192</v>
      </c>
      <c r="F25" s="40" t="s">
        <v>193</v>
      </c>
      <c r="G25" s="41">
        <v>10</v>
      </c>
      <c r="H25" s="42">
        <v>0</v>
      </c>
      <c r="I25" s="42">
        <f>ROUND(G25*H25,P4)</f>
        <v>0</v>
      </c>
      <c r="J25" s="40" t="s">
        <v>74</v>
      </c>
      <c r="O25" s="43">
        <f>I25*0</f>
        <v>0</v>
      </c>
      <c r="P25">
        <v>1</v>
      </c>
    </row>
    <row r="26">
      <c r="A26" s="37" t="s">
        <v>75</v>
      </c>
      <c r="B26" s="44"/>
      <c r="C26" s="45"/>
      <c r="D26" s="45"/>
      <c r="E26" s="47" t="s">
        <v>71</v>
      </c>
      <c r="F26" s="45"/>
      <c r="G26" s="45"/>
      <c r="H26" s="45"/>
      <c r="I26" s="45"/>
      <c r="J26" s="46"/>
    </row>
    <row r="27" ht="30">
      <c r="A27" s="37" t="s">
        <v>100</v>
      </c>
      <c r="B27" s="44"/>
      <c r="C27" s="45"/>
      <c r="D27" s="45"/>
      <c r="E27" s="48" t="s">
        <v>194</v>
      </c>
      <c r="F27" s="45"/>
      <c r="G27" s="45"/>
      <c r="H27" s="45"/>
      <c r="I27" s="45"/>
      <c r="J27" s="46"/>
    </row>
    <row r="28" ht="45">
      <c r="A28" s="37" t="s">
        <v>77</v>
      </c>
      <c r="B28" s="44"/>
      <c r="C28" s="45"/>
      <c r="D28" s="45"/>
      <c r="E28" s="39" t="s">
        <v>195</v>
      </c>
      <c r="F28" s="45"/>
      <c r="G28" s="45"/>
      <c r="H28" s="45"/>
      <c r="I28" s="45"/>
      <c r="J28" s="46"/>
    </row>
    <row r="29">
      <c r="A29" s="37" t="s">
        <v>69</v>
      </c>
      <c r="B29" s="37">
        <v>6</v>
      </c>
      <c r="C29" s="38" t="s">
        <v>196</v>
      </c>
      <c r="D29" s="37" t="s">
        <v>71</v>
      </c>
      <c r="E29" s="39" t="s">
        <v>197</v>
      </c>
      <c r="F29" s="40" t="s">
        <v>193</v>
      </c>
      <c r="G29" s="41">
        <v>675</v>
      </c>
      <c r="H29" s="42">
        <v>0</v>
      </c>
      <c r="I29" s="42">
        <f>ROUND(G29*H29,P4)</f>
        <v>0</v>
      </c>
      <c r="J29" s="40" t="s">
        <v>74</v>
      </c>
      <c r="O29" s="43">
        <f>I29*0.21</f>
        <v>0</v>
      </c>
      <c r="P29">
        <v>3</v>
      </c>
    </row>
    <row r="30" ht="60">
      <c r="A30" s="37" t="s">
        <v>75</v>
      </c>
      <c r="B30" s="44"/>
      <c r="C30" s="45"/>
      <c r="D30" s="45"/>
      <c r="E30" s="39" t="s">
        <v>198</v>
      </c>
      <c r="F30" s="45"/>
      <c r="G30" s="45"/>
      <c r="H30" s="45"/>
      <c r="I30" s="45"/>
      <c r="J30" s="46"/>
    </row>
    <row r="31">
      <c r="A31" s="37" t="s">
        <v>100</v>
      </c>
      <c r="B31" s="44"/>
      <c r="C31" s="45"/>
      <c r="D31" s="45"/>
      <c r="E31" s="48" t="s">
        <v>199</v>
      </c>
      <c r="F31" s="45"/>
      <c r="G31" s="45"/>
      <c r="H31" s="45"/>
      <c r="I31" s="45"/>
      <c r="J31" s="46"/>
    </row>
    <row r="32">
      <c r="A32" s="37" t="s">
        <v>77</v>
      </c>
      <c r="B32" s="44"/>
      <c r="C32" s="45"/>
      <c r="D32" s="45"/>
      <c r="E32" s="39" t="s">
        <v>200</v>
      </c>
      <c r="F32" s="45"/>
      <c r="G32" s="45"/>
      <c r="H32" s="45"/>
      <c r="I32" s="45"/>
      <c r="J32" s="46"/>
    </row>
    <row r="33">
      <c r="A33" s="37" t="s">
        <v>69</v>
      </c>
      <c r="B33" s="37">
        <v>7</v>
      </c>
      <c r="C33" s="38" t="s">
        <v>201</v>
      </c>
      <c r="D33" s="37" t="s">
        <v>71</v>
      </c>
      <c r="E33" s="39" t="s">
        <v>202</v>
      </c>
      <c r="F33" s="40" t="s">
        <v>175</v>
      </c>
      <c r="G33" s="41">
        <v>1.02</v>
      </c>
      <c r="H33" s="42">
        <v>0</v>
      </c>
      <c r="I33" s="42">
        <f>ROUND(G33*H33,P4)</f>
        <v>0</v>
      </c>
      <c r="J33" s="40" t="s">
        <v>74</v>
      </c>
      <c r="O33" s="43">
        <f>I33*0</f>
        <v>0</v>
      </c>
      <c r="P33">
        <v>1</v>
      </c>
    </row>
    <row r="34">
      <c r="A34" s="37" t="s">
        <v>75</v>
      </c>
      <c r="B34" s="44"/>
      <c r="C34" s="45"/>
      <c r="D34" s="45"/>
      <c r="E34" s="39" t="s">
        <v>203</v>
      </c>
      <c r="F34" s="45"/>
      <c r="G34" s="45"/>
      <c r="H34" s="45"/>
      <c r="I34" s="45"/>
      <c r="J34" s="46"/>
    </row>
    <row r="35">
      <c r="A35" s="37" t="s">
        <v>100</v>
      </c>
      <c r="B35" s="44"/>
      <c r="C35" s="45"/>
      <c r="D35" s="45"/>
      <c r="E35" s="48" t="s">
        <v>204</v>
      </c>
      <c r="F35" s="45"/>
      <c r="G35" s="45"/>
      <c r="H35" s="45"/>
      <c r="I35" s="45"/>
      <c r="J35" s="46"/>
    </row>
    <row r="36" ht="90">
      <c r="A36" s="37" t="s">
        <v>77</v>
      </c>
      <c r="B36" s="44"/>
      <c r="C36" s="45"/>
      <c r="D36" s="45"/>
      <c r="E36" s="39" t="s">
        <v>205</v>
      </c>
      <c r="F36" s="45"/>
      <c r="G36" s="45"/>
      <c r="H36" s="45"/>
      <c r="I36" s="45"/>
      <c r="J36" s="46"/>
    </row>
    <row r="37" ht="30">
      <c r="A37" s="37" t="s">
        <v>69</v>
      </c>
      <c r="B37" s="37">
        <v>8</v>
      </c>
      <c r="C37" s="38" t="s">
        <v>206</v>
      </c>
      <c r="D37" s="37" t="s">
        <v>71</v>
      </c>
      <c r="E37" s="39" t="s">
        <v>207</v>
      </c>
      <c r="F37" s="40" t="s">
        <v>175</v>
      </c>
      <c r="G37" s="41">
        <v>64.650000000000006</v>
      </c>
      <c r="H37" s="42">
        <v>0</v>
      </c>
      <c r="I37" s="42">
        <f>ROUND(G37*H37,P4)</f>
        <v>0</v>
      </c>
      <c r="J37" s="40" t="s">
        <v>74</v>
      </c>
      <c r="O37" s="43">
        <f>I37*0</f>
        <v>0</v>
      </c>
      <c r="P37">
        <v>1</v>
      </c>
    </row>
    <row r="38">
      <c r="A38" s="37" t="s">
        <v>75</v>
      </c>
      <c r="B38" s="44"/>
      <c r="C38" s="45"/>
      <c r="D38" s="45"/>
      <c r="E38" s="39" t="s">
        <v>208</v>
      </c>
      <c r="F38" s="45"/>
      <c r="G38" s="45"/>
      <c r="H38" s="45"/>
      <c r="I38" s="45"/>
      <c r="J38" s="46"/>
    </row>
    <row r="39">
      <c r="A39" s="37" t="s">
        <v>100</v>
      </c>
      <c r="B39" s="44"/>
      <c r="C39" s="45"/>
      <c r="D39" s="45"/>
      <c r="E39" s="48" t="s">
        <v>209</v>
      </c>
      <c r="F39" s="45"/>
      <c r="G39" s="45"/>
      <c r="H39" s="45"/>
      <c r="I39" s="45"/>
      <c r="J39" s="46"/>
    </row>
    <row r="40" ht="90">
      <c r="A40" s="37" t="s">
        <v>77</v>
      </c>
      <c r="B40" s="44"/>
      <c r="C40" s="45"/>
      <c r="D40" s="45"/>
      <c r="E40" s="39" t="s">
        <v>205</v>
      </c>
      <c r="F40" s="45"/>
      <c r="G40" s="45"/>
      <c r="H40" s="45"/>
      <c r="I40" s="45"/>
      <c r="J40" s="46"/>
    </row>
    <row r="41">
      <c r="A41" s="37" t="s">
        <v>69</v>
      </c>
      <c r="B41" s="37">
        <v>9</v>
      </c>
      <c r="C41" s="38" t="s">
        <v>210</v>
      </c>
      <c r="D41" s="37" t="s">
        <v>71</v>
      </c>
      <c r="E41" s="39" t="s">
        <v>211</v>
      </c>
      <c r="F41" s="40" t="s">
        <v>212</v>
      </c>
      <c r="G41" s="41">
        <v>102</v>
      </c>
      <c r="H41" s="42">
        <v>0</v>
      </c>
      <c r="I41" s="42">
        <f>ROUND(G41*H41,P4)</f>
        <v>0</v>
      </c>
      <c r="J41" s="40" t="s">
        <v>74</v>
      </c>
      <c r="O41" s="43">
        <f>I41*0</f>
        <v>0</v>
      </c>
      <c r="P41">
        <v>1</v>
      </c>
    </row>
    <row r="42">
      <c r="A42" s="37" t="s">
        <v>75</v>
      </c>
      <c r="B42" s="44"/>
      <c r="C42" s="45"/>
      <c r="D42" s="45"/>
      <c r="E42" s="47" t="s">
        <v>71</v>
      </c>
      <c r="F42" s="45"/>
      <c r="G42" s="45"/>
      <c r="H42" s="45"/>
      <c r="I42" s="45"/>
      <c r="J42" s="46"/>
    </row>
    <row r="43">
      <c r="A43" s="37" t="s">
        <v>100</v>
      </c>
      <c r="B43" s="44"/>
      <c r="C43" s="45"/>
      <c r="D43" s="45"/>
      <c r="E43" s="48" t="s">
        <v>213</v>
      </c>
      <c r="F43" s="45"/>
      <c r="G43" s="45"/>
      <c r="H43" s="45"/>
      <c r="I43" s="45"/>
      <c r="J43" s="46"/>
    </row>
    <row r="44" ht="90">
      <c r="A44" s="37" t="s">
        <v>77</v>
      </c>
      <c r="B44" s="44"/>
      <c r="C44" s="45"/>
      <c r="D44" s="45"/>
      <c r="E44" s="39" t="s">
        <v>205</v>
      </c>
      <c r="F44" s="45"/>
      <c r="G44" s="45"/>
      <c r="H44" s="45"/>
      <c r="I44" s="45"/>
      <c r="J44" s="46"/>
    </row>
    <row r="45">
      <c r="A45" s="37" t="s">
        <v>69</v>
      </c>
      <c r="B45" s="37">
        <v>10</v>
      </c>
      <c r="C45" s="38" t="s">
        <v>214</v>
      </c>
      <c r="D45" s="37" t="s">
        <v>71</v>
      </c>
      <c r="E45" s="39" t="s">
        <v>215</v>
      </c>
      <c r="F45" s="40" t="s">
        <v>175</v>
      </c>
      <c r="G45" s="41">
        <v>10.199999999999999</v>
      </c>
      <c r="H45" s="42">
        <v>0</v>
      </c>
      <c r="I45" s="42">
        <f>ROUND(G45*H45,P4)</f>
        <v>0</v>
      </c>
      <c r="J45" s="40" t="s">
        <v>74</v>
      </c>
      <c r="O45" s="43">
        <f>I45*0</f>
        <v>0</v>
      </c>
      <c r="P45">
        <v>1</v>
      </c>
    </row>
    <row r="46">
      <c r="A46" s="37" t="s">
        <v>75</v>
      </c>
      <c r="B46" s="44"/>
      <c r="C46" s="45"/>
      <c r="D46" s="45"/>
      <c r="E46" s="39" t="s">
        <v>216</v>
      </c>
      <c r="F46" s="45"/>
      <c r="G46" s="45"/>
      <c r="H46" s="45"/>
      <c r="I46" s="45"/>
      <c r="J46" s="46"/>
    </row>
    <row r="47" ht="45">
      <c r="A47" s="37" t="s">
        <v>100</v>
      </c>
      <c r="B47" s="44"/>
      <c r="C47" s="45"/>
      <c r="D47" s="45"/>
      <c r="E47" s="48" t="s">
        <v>217</v>
      </c>
      <c r="F47" s="45"/>
      <c r="G47" s="45"/>
      <c r="H47" s="45"/>
      <c r="I47" s="45"/>
      <c r="J47" s="46"/>
    </row>
    <row r="48" ht="90">
      <c r="A48" s="37" t="s">
        <v>77</v>
      </c>
      <c r="B48" s="44"/>
      <c r="C48" s="45"/>
      <c r="D48" s="45"/>
      <c r="E48" s="39" t="s">
        <v>205</v>
      </c>
      <c r="F48" s="45"/>
      <c r="G48" s="45"/>
      <c r="H48" s="45"/>
      <c r="I48" s="45"/>
      <c r="J48" s="46"/>
    </row>
    <row r="49">
      <c r="A49" s="37" t="s">
        <v>69</v>
      </c>
      <c r="B49" s="37">
        <v>11</v>
      </c>
      <c r="C49" s="38" t="s">
        <v>218</v>
      </c>
      <c r="D49" s="37" t="s">
        <v>71</v>
      </c>
      <c r="E49" s="39" t="s">
        <v>219</v>
      </c>
      <c r="F49" s="40" t="s">
        <v>175</v>
      </c>
      <c r="G49" s="41">
        <v>132</v>
      </c>
      <c r="H49" s="42">
        <v>0</v>
      </c>
      <c r="I49" s="42">
        <f>ROUND(G49*H49,P4)</f>
        <v>0</v>
      </c>
      <c r="J49" s="40" t="s">
        <v>74</v>
      </c>
      <c r="O49" s="43">
        <f>I49*0</f>
        <v>0</v>
      </c>
      <c r="P49">
        <v>1</v>
      </c>
    </row>
    <row r="50">
      <c r="A50" s="37" t="s">
        <v>75</v>
      </c>
      <c r="B50" s="44"/>
      <c r="C50" s="45"/>
      <c r="D50" s="45"/>
      <c r="E50" s="39" t="s">
        <v>220</v>
      </c>
      <c r="F50" s="45"/>
      <c r="G50" s="45"/>
      <c r="H50" s="45"/>
      <c r="I50" s="45"/>
      <c r="J50" s="46"/>
    </row>
    <row r="51">
      <c r="A51" s="37" t="s">
        <v>100</v>
      </c>
      <c r="B51" s="44"/>
      <c r="C51" s="45"/>
      <c r="D51" s="45"/>
      <c r="E51" s="48" t="s">
        <v>221</v>
      </c>
      <c r="F51" s="45"/>
      <c r="G51" s="45"/>
      <c r="H51" s="45"/>
      <c r="I51" s="45"/>
      <c r="J51" s="46"/>
    </row>
    <row r="52" ht="405">
      <c r="A52" s="37" t="s">
        <v>77</v>
      </c>
      <c r="B52" s="44"/>
      <c r="C52" s="45"/>
      <c r="D52" s="45"/>
      <c r="E52" s="39" t="s">
        <v>222</v>
      </c>
      <c r="F52" s="45"/>
      <c r="G52" s="45"/>
      <c r="H52" s="45"/>
      <c r="I52" s="45"/>
      <c r="J52" s="46"/>
    </row>
    <row r="53">
      <c r="A53" s="37" t="s">
        <v>69</v>
      </c>
      <c r="B53" s="37">
        <v>12</v>
      </c>
      <c r="C53" s="38" t="s">
        <v>223</v>
      </c>
      <c r="D53" s="37" t="s">
        <v>71</v>
      </c>
      <c r="E53" s="39" t="s">
        <v>224</v>
      </c>
      <c r="F53" s="40" t="s">
        <v>175</v>
      </c>
      <c r="G53" s="41">
        <v>132</v>
      </c>
      <c r="H53" s="42">
        <v>0</v>
      </c>
      <c r="I53" s="42">
        <f>ROUND(G53*H53,P4)</f>
        <v>0</v>
      </c>
      <c r="J53" s="40" t="s">
        <v>74</v>
      </c>
      <c r="O53" s="43">
        <f>I53*0</f>
        <v>0</v>
      </c>
      <c r="P53">
        <v>1</v>
      </c>
    </row>
    <row r="54">
      <c r="A54" s="37" t="s">
        <v>75</v>
      </c>
      <c r="B54" s="44"/>
      <c r="C54" s="45"/>
      <c r="D54" s="45"/>
      <c r="E54" s="39" t="s">
        <v>225</v>
      </c>
      <c r="F54" s="45"/>
      <c r="G54" s="45"/>
      <c r="H54" s="45"/>
      <c r="I54" s="45"/>
      <c r="J54" s="46"/>
    </row>
    <row r="55">
      <c r="A55" s="37" t="s">
        <v>100</v>
      </c>
      <c r="B55" s="44"/>
      <c r="C55" s="45"/>
      <c r="D55" s="45"/>
      <c r="E55" s="48" t="s">
        <v>226</v>
      </c>
      <c r="F55" s="45"/>
      <c r="G55" s="45"/>
      <c r="H55" s="45"/>
      <c r="I55" s="45"/>
      <c r="J55" s="46"/>
    </row>
    <row r="56" ht="240">
      <c r="A56" s="37" t="s">
        <v>77</v>
      </c>
      <c r="B56" s="44"/>
      <c r="C56" s="45"/>
      <c r="D56" s="45"/>
      <c r="E56" s="39" t="s">
        <v>227</v>
      </c>
      <c r="F56" s="45"/>
      <c r="G56" s="45"/>
      <c r="H56" s="45"/>
      <c r="I56" s="45"/>
      <c r="J56" s="46"/>
    </row>
    <row r="57">
      <c r="A57" s="37" t="s">
        <v>69</v>
      </c>
      <c r="B57" s="37">
        <v>13</v>
      </c>
      <c r="C57" s="38" t="s">
        <v>228</v>
      </c>
      <c r="D57" s="37" t="s">
        <v>71</v>
      </c>
      <c r="E57" s="39" t="s">
        <v>229</v>
      </c>
      <c r="F57" s="40" t="s">
        <v>175</v>
      </c>
      <c r="G57" s="41">
        <v>132</v>
      </c>
      <c r="H57" s="42">
        <v>0</v>
      </c>
      <c r="I57" s="42">
        <f>ROUND(G57*H57,P4)</f>
        <v>0</v>
      </c>
      <c r="J57" s="40" t="s">
        <v>74</v>
      </c>
      <c r="O57" s="43">
        <f>I57*0</f>
        <v>0</v>
      </c>
      <c r="P57">
        <v>1</v>
      </c>
    </row>
    <row r="58">
      <c r="A58" s="37" t="s">
        <v>75</v>
      </c>
      <c r="B58" s="44"/>
      <c r="C58" s="45"/>
      <c r="D58" s="45"/>
      <c r="E58" s="39" t="s">
        <v>230</v>
      </c>
      <c r="F58" s="45"/>
      <c r="G58" s="45"/>
      <c r="H58" s="45"/>
      <c r="I58" s="45"/>
      <c r="J58" s="46"/>
    </row>
    <row r="59">
      <c r="A59" s="37" t="s">
        <v>100</v>
      </c>
      <c r="B59" s="44"/>
      <c r="C59" s="45"/>
      <c r="D59" s="45"/>
      <c r="E59" s="48" t="s">
        <v>231</v>
      </c>
      <c r="F59" s="45"/>
      <c r="G59" s="45"/>
      <c r="H59" s="45"/>
      <c r="I59" s="45"/>
      <c r="J59" s="46"/>
    </row>
    <row r="60" ht="300">
      <c r="A60" s="37" t="s">
        <v>77</v>
      </c>
      <c r="B60" s="44"/>
      <c r="C60" s="45"/>
      <c r="D60" s="45"/>
      <c r="E60" s="39" t="s">
        <v>232</v>
      </c>
      <c r="F60" s="45"/>
      <c r="G60" s="45"/>
      <c r="H60" s="45"/>
      <c r="I60" s="45"/>
      <c r="J60" s="46"/>
    </row>
    <row r="61">
      <c r="A61" s="31" t="s">
        <v>66</v>
      </c>
      <c r="B61" s="32"/>
      <c r="C61" s="33" t="s">
        <v>163</v>
      </c>
      <c r="D61" s="34"/>
      <c r="E61" s="31" t="s">
        <v>164</v>
      </c>
      <c r="F61" s="34"/>
      <c r="G61" s="34"/>
      <c r="H61" s="34"/>
      <c r="I61" s="35">
        <f>SUMIFS(I62:I101,A62:A101,"P")</f>
        <v>0</v>
      </c>
      <c r="J61" s="36"/>
    </row>
    <row r="62">
      <c r="A62" s="37" t="s">
        <v>69</v>
      </c>
      <c r="B62" s="37">
        <v>14</v>
      </c>
      <c r="C62" s="38" t="s">
        <v>233</v>
      </c>
      <c r="D62" s="37" t="s">
        <v>71</v>
      </c>
      <c r="E62" s="39" t="s">
        <v>234</v>
      </c>
      <c r="F62" s="40" t="s">
        <v>212</v>
      </c>
      <c r="G62" s="41">
        <v>183</v>
      </c>
      <c r="H62" s="42">
        <v>0</v>
      </c>
      <c r="I62" s="42">
        <f>ROUND(G62*H62,P4)</f>
        <v>0</v>
      </c>
      <c r="J62" s="40" t="s">
        <v>74</v>
      </c>
      <c r="O62" s="43">
        <f>I62*0</f>
        <v>0</v>
      </c>
      <c r="P62">
        <v>1</v>
      </c>
    </row>
    <row r="63">
      <c r="A63" s="37" t="s">
        <v>75</v>
      </c>
      <c r="B63" s="44"/>
      <c r="C63" s="45"/>
      <c r="D63" s="45"/>
      <c r="E63" s="39" t="s">
        <v>235</v>
      </c>
      <c r="F63" s="45"/>
      <c r="G63" s="45"/>
      <c r="H63" s="45"/>
      <c r="I63" s="45"/>
      <c r="J63" s="46"/>
    </row>
    <row r="64">
      <c r="A64" s="37" t="s">
        <v>100</v>
      </c>
      <c r="B64" s="44"/>
      <c r="C64" s="45"/>
      <c r="D64" s="45"/>
      <c r="E64" s="48" t="s">
        <v>236</v>
      </c>
      <c r="F64" s="45"/>
      <c r="G64" s="45"/>
      <c r="H64" s="45"/>
      <c r="I64" s="45"/>
      <c r="J64" s="46"/>
    </row>
    <row r="65" ht="45">
      <c r="A65" s="37" t="s">
        <v>77</v>
      </c>
      <c r="B65" s="44"/>
      <c r="C65" s="45"/>
      <c r="D65" s="45"/>
      <c r="E65" s="39" t="s">
        <v>237</v>
      </c>
      <c r="F65" s="45"/>
      <c r="G65" s="45"/>
      <c r="H65" s="45"/>
      <c r="I65" s="45"/>
      <c r="J65" s="46"/>
    </row>
    <row r="66" ht="30">
      <c r="A66" s="37" t="s">
        <v>69</v>
      </c>
      <c r="B66" s="37">
        <v>15</v>
      </c>
      <c r="C66" s="38" t="s">
        <v>238</v>
      </c>
      <c r="D66" s="37" t="s">
        <v>71</v>
      </c>
      <c r="E66" s="39" t="s">
        <v>239</v>
      </c>
      <c r="F66" s="40" t="s">
        <v>212</v>
      </c>
      <c r="G66" s="41">
        <v>18</v>
      </c>
      <c r="H66" s="42">
        <v>0</v>
      </c>
      <c r="I66" s="42">
        <f>ROUND(G66*H66,P4)</f>
        <v>0</v>
      </c>
      <c r="J66" s="40" t="s">
        <v>74</v>
      </c>
      <c r="O66" s="43">
        <f>I66*0</f>
        <v>0</v>
      </c>
      <c r="P66">
        <v>1</v>
      </c>
    </row>
    <row r="67">
      <c r="A67" s="37" t="s">
        <v>75</v>
      </c>
      <c r="B67" s="44"/>
      <c r="C67" s="45"/>
      <c r="D67" s="45"/>
      <c r="E67" s="39" t="s">
        <v>240</v>
      </c>
      <c r="F67" s="45"/>
      <c r="G67" s="45"/>
      <c r="H67" s="45"/>
      <c r="I67" s="45"/>
      <c r="J67" s="46"/>
    </row>
    <row r="68">
      <c r="A68" s="37" t="s">
        <v>100</v>
      </c>
      <c r="B68" s="44"/>
      <c r="C68" s="45"/>
      <c r="D68" s="45"/>
      <c r="E68" s="48" t="s">
        <v>241</v>
      </c>
      <c r="F68" s="45"/>
      <c r="G68" s="45"/>
      <c r="H68" s="45"/>
      <c r="I68" s="45"/>
      <c r="J68" s="46"/>
    </row>
    <row r="69" ht="45">
      <c r="A69" s="37" t="s">
        <v>77</v>
      </c>
      <c r="B69" s="44"/>
      <c r="C69" s="45"/>
      <c r="D69" s="45"/>
      <c r="E69" s="39" t="s">
        <v>237</v>
      </c>
      <c r="F69" s="45"/>
      <c r="G69" s="45"/>
      <c r="H69" s="45"/>
      <c r="I69" s="45"/>
      <c r="J69" s="46"/>
    </row>
    <row r="70" ht="30">
      <c r="A70" s="37" t="s">
        <v>69</v>
      </c>
      <c r="B70" s="37">
        <v>16</v>
      </c>
      <c r="C70" s="38" t="s">
        <v>242</v>
      </c>
      <c r="D70" s="37" t="s">
        <v>71</v>
      </c>
      <c r="E70" s="39" t="s">
        <v>243</v>
      </c>
      <c r="F70" s="40" t="s">
        <v>114</v>
      </c>
      <c r="G70" s="41">
        <v>4</v>
      </c>
      <c r="H70" s="42">
        <v>0</v>
      </c>
      <c r="I70" s="42">
        <f>ROUND(G70*H70,P4)</f>
        <v>0</v>
      </c>
      <c r="J70" s="40" t="s">
        <v>74</v>
      </c>
      <c r="O70" s="43">
        <f>I70*0</f>
        <v>0</v>
      </c>
      <c r="P70">
        <v>1</v>
      </c>
    </row>
    <row r="71">
      <c r="A71" s="37" t="s">
        <v>75</v>
      </c>
      <c r="B71" s="44"/>
      <c r="C71" s="45"/>
      <c r="D71" s="45"/>
      <c r="E71" s="39" t="s">
        <v>244</v>
      </c>
      <c r="F71" s="45"/>
      <c r="G71" s="45"/>
      <c r="H71" s="45"/>
      <c r="I71" s="45"/>
      <c r="J71" s="46"/>
    </row>
    <row r="72">
      <c r="A72" s="37" t="s">
        <v>100</v>
      </c>
      <c r="B72" s="44"/>
      <c r="C72" s="45"/>
      <c r="D72" s="45"/>
      <c r="E72" s="48" t="s">
        <v>245</v>
      </c>
      <c r="F72" s="45"/>
      <c r="G72" s="45"/>
      <c r="H72" s="45"/>
      <c r="I72" s="45"/>
      <c r="J72" s="46"/>
    </row>
    <row r="73" ht="30">
      <c r="A73" s="37" t="s">
        <v>77</v>
      </c>
      <c r="B73" s="44"/>
      <c r="C73" s="45"/>
      <c r="D73" s="45"/>
      <c r="E73" s="39" t="s">
        <v>246</v>
      </c>
      <c r="F73" s="45"/>
      <c r="G73" s="45"/>
      <c r="H73" s="45"/>
      <c r="I73" s="45"/>
      <c r="J73" s="46"/>
    </row>
    <row r="74">
      <c r="A74" s="37" t="s">
        <v>69</v>
      </c>
      <c r="B74" s="37">
        <v>17</v>
      </c>
      <c r="C74" s="38" t="s">
        <v>247</v>
      </c>
      <c r="D74" s="37" t="s">
        <v>71</v>
      </c>
      <c r="E74" s="39" t="s">
        <v>248</v>
      </c>
      <c r="F74" s="40" t="s">
        <v>193</v>
      </c>
      <c r="G74" s="41">
        <v>36.079999999999998</v>
      </c>
      <c r="H74" s="42">
        <v>0</v>
      </c>
      <c r="I74" s="42">
        <f>ROUND(G74*H74,P4)</f>
        <v>0</v>
      </c>
      <c r="J74" s="40" t="s">
        <v>74</v>
      </c>
      <c r="O74" s="43">
        <f>I74*0</f>
        <v>0</v>
      </c>
      <c r="P74">
        <v>1</v>
      </c>
    </row>
    <row r="75">
      <c r="A75" s="37" t="s">
        <v>75</v>
      </c>
      <c r="B75" s="44"/>
      <c r="C75" s="45"/>
      <c r="D75" s="45"/>
      <c r="E75" s="47" t="s">
        <v>71</v>
      </c>
      <c r="F75" s="45"/>
      <c r="G75" s="45"/>
      <c r="H75" s="45"/>
      <c r="I75" s="45"/>
      <c r="J75" s="46"/>
    </row>
    <row r="76">
      <c r="A76" s="37" t="s">
        <v>100</v>
      </c>
      <c r="B76" s="44"/>
      <c r="C76" s="45"/>
      <c r="D76" s="45"/>
      <c r="E76" s="48" t="s">
        <v>249</v>
      </c>
      <c r="F76" s="45"/>
      <c r="G76" s="45"/>
      <c r="H76" s="45"/>
      <c r="I76" s="45"/>
      <c r="J76" s="46"/>
    </row>
    <row r="77" ht="30">
      <c r="A77" s="37" t="s">
        <v>77</v>
      </c>
      <c r="B77" s="44"/>
      <c r="C77" s="45"/>
      <c r="D77" s="45"/>
      <c r="E77" s="39" t="s">
        <v>250</v>
      </c>
      <c r="F77" s="45"/>
      <c r="G77" s="45"/>
      <c r="H77" s="45"/>
      <c r="I77" s="45"/>
      <c r="J77" s="46"/>
    </row>
    <row r="78">
      <c r="A78" s="37" t="s">
        <v>69</v>
      </c>
      <c r="B78" s="37">
        <v>18</v>
      </c>
      <c r="C78" s="38" t="s">
        <v>251</v>
      </c>
      <c r="D78" s="37" t="s">
        <v>71</v>
      </c>
      <c r="E78" s="39" t="s">
        <v>252</v>
      </c>
      <c r="F78" s="40" t="s">
        <v>114</v>
      </c>
      <c r="G78" s="41">
        <v>26</v>
      </c>
      <c r="H78" s="42">
        <v>0</v>
      </c>
      <c r="I78" s="42">
        <f>ROUND(G78*H78,P4)</f>
        <v>0</v>
      </c>
      <c r="J78" s="40" t="s">
        <v>74</v>
      </c>
      <c r="O78" s="43">
        <f>I78*0</f>
        <v>0</v>
      </c>
      <c r="P78">
        <v>1</v>
      </c>
    </row>
    <row r="79">
      <c r="A79" s="37" t="s">
        <v>75</v>
      </c>
      <c r="B79" s="44"/>
      <c r="C79" s="45"/>
      <c r="D79" s="45"/>
      <c r="E79" s="39" t="s">
        <v>253</v>
      </c>
      <c r="F79" s="45"/>
      <c r="G79" s="45"/>
      <c r="H79" s="45"/>
      <c r="I79" s="45"/>
      <c r="J79" s="46"/>
    </row>
    <row r="80" ht="45">
      <c r="A80" s="37" t="s">
        <v>100</v>
      </c>
      <c r="B80" s="44"/>
      <c r="C80" s="45"/>
      <c r="D80" s="45"/>
      <c r="E80" s="48" t="s">
        <v>254</v>
      </c>
      <c r="F80" s="45"/>
      <c r="G80" s="45"/>
      <c r="H80" s="45"/>
      <c r="I80" s="45"/>
      <c r="J80" s="46"/>
    </row>
    <row r="81" ht="30">
      <c r="A81" s="37" t="s">
        <v>77</v>
      </c>
      <c r="B81" s="44"/>
      <c r="C81" s="45"/>
      <c r="D81" s="45"/>
      <c r="E81" s="39" t="s">
        <v>255</v>
      </c>
      <c r="F81" s="45"/>
      <c r="G81" s="45"/>
      <c r="H81" s="45"/>
      <c r="I81" s="45"/>
      <c r="J81" s="46"/>
    </row>
    <row r="82">
      <c r="A82" s="37" t="s">
        <v>69</v>
      </c>
      <c r="B82" s="37">
        <v>19</v>
      </c>
      <c r="C82" s="38" t="s">
        <v>256</v>
      </c>
      <c r="D82" s="37" t="s">
        <v>71</v>
      </c>
      <c r="E82" s="39" t="s">
        <v>257</v>
      </c>
      <c r="F82" s="40" t="s">
        <v>175</v>
      </c>
      <c r="G82" s="41">
        <v>4</v>
      </c>
      <c r="H82" s="42">
        <v>0</v>
      </c>
      <c r="I82" s="42">
        <f>ROUND(G82*H82,P4)</f>
        <v>0</v>
      </c>
      <c r="J82" s="40" t="s">
        <v>74</v>
      </c>
      <c r="O82" s="43">
        <f>I82*0</f>
        <v>0</v>
      </c>
      <c r="P82">
        <v>1</v>
      </c>
    </row>
    <row r="83">
      <c r="A83" s="37" t="s">
        <v>75</v>
      </c>
      <c r="B83" s="44"/>
      <c r="C83" s="45"/>
      <c r="D83" s="45"/>
      <c r="E83" s="39" t="s">
        <v>258</v>
      </c>
      <c r="F83" s="45"/>
      <c r="G83" s="45"/>
      <c r="H83" s="45"/>
      <c r="I83" s="45"/>
      <c r="J83" s="46"/>
    </row>
    <row r="84">
      <c r="A84" s="37" t="s">
        <v>100</v>
      </c>
      <c r="B84" s="44"/>
      <c r="C84" s="45"/>
      <c r="D84" s="45"/>
      <c r="E84" s="48" t="s">
        <v>259</v>
      </c>
      <c r="F84" s="45"/>
      <c r="G84" s="45"/>
      <c r="H84" s="45"/>
      <c r="I84" s="45"/>
      <c r="J84" s="46"/>
    </row>
    <row r="85" ht="150">
      <c r="A85" s="37" t="s">
        <v>77</v>
      </c>
      <c r="B85" s="44"/>
      <c r="C85" s="45"/>
      <c r="D85" s="45"/>
      <c r="E85" s="39" t="s">
        <v>260</v>
      </c>
      <c r="F85" s="45"/>
      <c r="G85" s="45"/>
      <c r="H85" s="45"/>
      <c r="I85" s="45"/>
      <c r="J85" s="46"/>
    </row>
    <row r="86">
      <c r="A86" s="37" t="s">
        <v>69</v>
      </c>
      <c r="B86" s="37">
        <v>20</v>
      </c>
      <c r="C86" s="38" t="s">
        <v>261</v>
      </c>
      <c r="D86" s="37" t="s">
        <v>71</v>
      </c>
      <c r="E86" s="39" t="s">
        <v>262</v>
      </c>
      <c r="F86" s="40" t="s">
        <v>175</v>
      </c>
      <c r="G86" s="41">
        <v>260.99900000000002</v>
      </c>
      <c r="H86" s="42">
        <v>0</v>
      </c>
      <c r="I86" s="42">
        <f>ROUND(G86*H86,P4)</f>
        <v>0</v>
      </c>
      <c r="J86" s="40" t="s">
        <v>74</v>
      </c>
      <c r="O86" s="43">
        <f>I86*0</f>
        <v>0</v>
      </c>
      <c r="P86">
        <v>1</v>
      </c>
    </row>
    <row r="87">
      <c r="A87" s="37" t="s">
        <v>75</v>
      </c>
      <c r="B87" s="44"/>
      <c r="C87" s="45"/>
      <c r="D87" s="45"/>
      <c r="E87" s="47" t="s">
        <v>71</v>
      </c>
      <c r="F87" s="45"/>
      <c r="G87" s="45"/>
      <c r="H87" s="45"/>
      <c r="I87" s="45"/>
      <c r="J87" s="46"/>
    </row>
    <row r="88" ht="135">
      <c r="A88" s="37" t="s">
        <v>100</v>
      </c>
      <c r="B88" s="44"/>
      <c r="C88" s="45"/>
      <c r="D88" s="45"/>
      <c r="E88" s="48" t="s">
        <v>263</v>
      </c>
      <c r="F88" s="45"/>
      <c r="G88" s="45"/>
      <c r="H88" s="45"/>
      <c r="I88" s="45"/>
      <c r="J88" s="46"/>
    </row>
    <row r="89" ht="150">
      <c r="A89" s="37" t="s">
        <v>77</v>
      </c>
      <c r="B89" s="44"/>
      <c r="C89" s="45"/>
      <c r="D89" s="45"/>
      <c r="E89" s="39" t="s">
        <v>260</v>
      </c>
      <c r="F89" s="45"/>
      <c r="G89" s="45"/>
      <c r="H89" s="45"/>
      <c r="I89" s="45"/>
      <c r="J89" s="46"/>
    </row>
    <row r="90">
      <c r="A90" s="37" t="s">
        <v>69</v>
      </c>
      <c r="B90" s="37">
        <v>21</v>
      </c>
      <c r="C90" s="38" t="s">
        <v>264</v>
      </c>
      <c r="D90" s="37" t="s">
        <v>71</v>
      </c>
      <c r="E90" s="39" t="s">
        <v>265</v>
      </c>
      <c r="F90" s="40" t="s">
        <v>175</v>
      </c>
      <c r="G90" s="41">
        <v>2.9580000000000002</v>
      </c>
      <c r="H90" s="42">
        <v>0</v>
      </c>
      <c r="I90" s="42">
        <f>ROUND(G90*H90,P4)</f>
        <v>0</v>
      </c>
      <c r="J90" s="40" t="s">
        <v>74</v>
      </c>
      <c r="O90" s="43">
        <f>I90*0</f>
        <v>0</v>
      </c>
      <c r="P90">
        <v>1</v>
      </c>
    </row>
    <row r="91">
      <c r="A91" s="37" t="s">
        <v>75</v>
      </c>
      <c r="B91" s="44"/>
      <c r="C91" s="45"/>
      <c r="D91" s="45"/>
      <c r="E91" s="39" t="s">
        <v>266</v>
      </c>
      <c r="F91" s="45"/>
      <c r="G91" s="45"/>
      <c r="H91" s="45"/>
      <c r="I91" s="45"/>
      <c r="J91" s="46"/>
    </row>
    <row r="92">
      <c r="A92" s="37" t="s">
        <v>100</v>
      </c>
      <c r="B92" s="44"/>
      <c r="C92" s="45"/>
      <c r="D92" s="45"/>
      <c r="E92" s="48" t="s">
        <v>267</v>
      </c>
      <c r="F92" s="45"/>
      <c r="G92" s="45"/>
      <c r="H92" s="45"/>
      <c r="I92" s="45"/>
      <c r="J92" s="46"/>
    </row>
    <row r="93" ht="150">
      <c r="A93" s="37" t="s">
        <v>77</v>
      </c>
      <c r="B93" s="44"/>
      <c r="C93" s="45"/>
      <c r="D93" s="45"/>
      <c r="E93" s="39" t="s">
        <v>260</v>
      </c>
      <c r="F93" s="45"/>
      <c r="G93" s="45"/>
      <c r="H93" s="45"/>
      <c r="I93" s="45"/>
      <c r="J93" s="46"/>
    </row>
    <row r="94">
      <c r="A94" s="37" t="s">
        <v>69</v>
      </c>
      <c r="B94" s="37">
        <v>22</v>
      </c>
      <c r="C94" s="38" t="s">
        <v>268</v>
      </c>
      <c r="D94" s="37" t="s">
        <v>71</v>
      </c>
      <c r="E94" s="39" t="s">
        <v>269</v>
      </c>
      <c r="F94" s="40" t="s">
        <v>181</v>
      </c>
      <c r="G94" s="41">
        <v>2.4540000000000002</v>
      </c>
      <c r="H94" s="42">
        <v>0</v>
      </c>
      <c r="I94" s="42">
        <f>ROUND(G94*H94,P4)</f>
        <v>0</v>
      </c>
      <c r="J94" s="40" t="s">
        <v>74</v>
      </c>
      <c r="O94" s="43">
        <f>I94*0</f>
        <v>0</v>
      </c>
      <c r="P94">
        <v>1</v>
      </c>
    </row>
    <row r="95">
      <c r="A95" s="37" t="s">
        <v>75</v>
      </c>
      <c r="B95" s="44"/>
      <c r="C95" s="45"/>
      <c r="D95" s="45"/>
      <c r="E95" s="47" t="s">
        <v>71</v>
      </c>
      <c r="F95" s="45"/>
      <c r="G95" s="45"/>
      <c r="H95" s="45"/>
      <c r="I95" s="45"/>
      <c r="J95" s="46"/>
    </row>
    <row r="96" ht="90">
      <c r="A96" s="37" t="s">
        <v>100</v>
      </c>
      <c r="B96" s="44"/>
      <c r="C96" s="45"/>
      <c r="D96" s="45"/>
      <c r="E96" s="48" t="s">
        <v>270</v>
      </c>
      <c r="F96" s="45"/>
      <c r="G96" s="45"/>
      <c r="H96" s="45"/>
      <c r="I96" s="45"/>
      <c r="J96" s="46"/>
    </row>
    <row r="97" ht="135">
      <c r="A97" s="37" t="s">
        <v>77</v>
      </c>
      <c r="B97" s="44"/>
      <c r="C97" s="45"/>
      <c r="D97" s="45"/>
      <c r="E97" s="39" t="s">
        <v>271</v>
      </c>
      <c r="F97" s="45"/>
      <c r="G97" s="45"/>
      <c r="H97" s="45"/>
      <c r="I97" s="45"/>
      <c r="J97" s="46"/>
    </row>
    <row r="98">
      <c r="A98" s="37" t="s">
        <v>69</v>
      </c>
      <c r="B98" s="37">
        <v>23</v>
      </c>
      <c r="C98" s="38" t="s">
        <v>272</v>
      </c>
      <c r="D98" s="37" t="s">
        <v>71</v>
      </c>
      <c r="E98" s="39" t="s">
        <v>273</v>
      </c>
      <c r="F98" s="40" t="s">
        <v>193</v>
      </c>
      <c r="G98" s="41">
        <v>250</v>
      </c>
      <c r="H98" s="42">
        <v>0</v>
      </c>
      <c r="I98" s="42">
        <f>ROUND(G98*H98,P4)</f>
        <v>0</v>
      </c>
      <c r="J98" s="40" t="s">
        <v>74</v>
      </c>
      <c r="O98" s="43">
        <f>I98*0</f>
        <v>0</v>
      </c>
      <c r="P98">
        <v>1</v>
      </c>
    </row>
    <row r="99">
      <c r="A99" s="37" t="s">
        <v>75</v>
      </c>
      <c r="B99" s="44"/>
      <c r="C99" s="45"/>
      <c r="D99" s="45"/>
      <c r="E99" s="47" t="s">
        <v>71</v>
      </c>
      <c r="F99" s="45"/>
      <c r="G99" s="45"/>
      <c r="H99" s="45"/>
      <c r="I99" s="45"/>
      <c r="J99" s="46"/>
    </row>
    <row r="100">
      <c r="A100" s="37" t="s">
        <v>100</v>
      </c>
      <c r="B100" s="44"/>
      <c r="C100" s="45"/>
      <c r="D100" s="45"/>
      <c r="E100" s="48" t="s">
        <v>274</v>
      </c>
      <c r="F100" s="45"/>
      <c r="G100" s="45"/>
      <c r="H100" s="45"/>
      <c r="I100" s="45"/>
      <c r="J100" s="46"/>
    </row>
    <row r="101" ht="165">
      <c r="A101" s="37" t="s">
        <v>77</v>
      </c>
      <c r="B101" s="49"/>
      <c r="C101" s="50"/>
      <c r="D101" s="50"/>
      <c r="E101" s="39" t="s">
        <v>275</v>
      </c>
      <c r="F101" s="50"/>
      <c r="G101" s="50"/>
      <c r="H101" s="50"/>
      <c r="I101" s="50"/>
      <c r="J101" s="5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45</v>
      </c>
      <c r="F2" s="17"/>
      <c r="G2" s="17"/>
      <c r="H2" s="17"/>
      <c r="I2" s="17"/>
      <c r="J2" s="19"/>
    </row>
    <row r="3" ht="30">
      <c r="A3" s="3" t="s">
        <v>46</v>
      </c>
      <c r="B3" s="20" t="s">
        <v>47</v>
      </c>
      <c r="C3" s="21" t="s">
        <v>48</v>
      </c>
      <c r="D3" s="22"/>
      <c r="E3" s="23" t="s">
        <v>49</v>
      </c>
      <c r="F3" s="17"/>
      <c r="G3" s="17"/>
      <c r="H3" s="24" t="s">
        <v>276</v>
      </c>
      <c r="I3" s="25">
        <f>SUMIFS(I9:I134,A9:A134,"SD")</f>
        <v>0</v>
      </c>
      <c r="J3" s="19"/>
      <c r="O3">
        <v>0</v>
      </c>
      <c r="P3">
        <v>2</v>
      </c>
    </row>
    <row r="4">
      <c r="A4" s="3" t="s">
        <v>51</v>
      </c>
      <c r="B4" s="20" t="s">
        <v>52</v>
      </c>
      <c r="C4" s="21" t="s">
        <v>11</v>
      </c>
      <c r="D4" s="22"/>
      <c r="E4" s="23" t="s">
        <v>12</v>
      </c>
      <c r="F4" s="17"/>
      <c r="G4" s="17"/>
      <c r="H4" s="17"/>
      <c r="I4" s="17"/>
      <c r="J4" s="19"/>
      <c r="O4">
        <v>0.14999999999999999</v>
      </c>
      <c r="P4">
        <v>2</v>
      </c>
    </row>
    <row r="5">
      <c r="A5" s="3" t="s">
        <v>53</v>
      </c>
      <c r="B5" s="20" t="s">
        <v>54</v>
      </c>
      <c r="C5" s="21" t="s">
        <v>276</v>
      </c>
      <c r="D5" s="22"/>
      <c r="E5" s="23" t="s">
        <v>18</v>
      </c>
      <c r="F5" s="17"/>
      <c r="G5" s="17"/>
      <c r="H5" s="17"/>
      <c r="I5" s="17"/>
      <c r="J5" s="19"/>
      <c r="O5">
        <v>0.20999999999999999</v>
      </c>
    </row>
    <row r="6">
      <c r="A6" s="26" t="s">
        <v>55</v>
      </c>
      <c r="B6" s="27" t="s">
        <v>56</v>
      </c>
      <c r="C6" s="7" t="s">
        <v>57</v>
      </c>
      <c r="D6" s="7" t="s">
        <v>58</v>
      </c>
      <c r="E6" s="7" t="s">
        <v>59</v>
      </c>
      <c r="F6" s="7" t="s">
        <v>60</v>
      </c>
      <c r="G6" s="7" t="s">
        <v>61</v>
      </c>
      <c r="H6" s="7" t="s">
        <v>62</v>
      </c>
      <c r="I6" s="7"/>
      <c r="J6" s="28" t="s">
        <v>63</v>
      </c>
    </row>
    <row r="7">
      <c r="A7" s="26"/>
      <c r="B7" s="27"/>
      <c r="C7" s="7"/>
      <c r="D7" s="7"/>
      <c r="E7" s="7"/>
      <c r="F7" s="7"/>
      <c r="G7" s="7"/>
      <c r="H7" s="7" t="s">
        <v>64</v>
      </c>
      <c r="I7" s="7" t="s">
        <v>65</v>
      </c>
      <c r="J7" s="28"/>
    </row>
    <row r="8">
      <c r="A8" s="29">
        <v>0</v>
      </c>
      <c r="B8" s="27">
        <v>1</v>
      </c>
      <c r="C8" s="30">
        <v>2</v>
      </c>
      <c r="D8" s="7">
        <v>3</v>
      </c>
      <c r="E8" s="30">
        <v>4</v>
      </c>
      <c r="F8" s="7">
        <v>5</v>
      </c>
      <c r="G8" s="7">
        <v>6</v>
      </c>
      <c r="H8" s="7">
        <v>7</v>
      </c>
      <c r="I8" s="30">
        <v>8</v>
      </c>
      <c r="J8" s="28">
        <v>9</v>
      </c>
    </row>
    <row r="9">
      <c r="A9" s="31" t="s">
        <v>66</v>
      </c>
      <c r="B9" s="32"/>
      <c r="C9" s="33" t="s">
        <v>67</v>
      </c>
      <c r="D9" s="34"/>
      <c r="E9" s="31" t="s">
        <v>68</v>
      </c>
      <c r="F9" s="34"/>
      <c r="G9" s="34"/>
      <c r="H9" s="34"/>
      <c r="I9" s="35">
        <f>SUMIFS(I10:I17,A10:A17,"P")</f>
        <v>0</v>
      </c>
      <c r="J9" s="36"/>
    </row>
    <row r="10">
      <c r="A10" s="37" t="s">
        <v>69</v>
      </c>
      <c r="B10" s="37">
        <v>1</v>
      </c>
      <c r="C10" s="38" t="s">
        <v>173</v>
      </c>
      <c r="D10" s="37" t="s">
        <v>71</v>
      </c>
      <c r="E10" s="39" t="s">
        <v>174</v>
      </c>
      <c r="F10" s="40" t="s">
        <v>175</v>
      </c>
      <c r="G10" s="41">
        <v>70.317999999999998</v>
      </c>
      <c r="H10" s="42">
        <v>0</v>
      </c>
      <c r="I10" s="42">
        <f>ROUND(G10*H10,P4)</f>
        <v>0</v>
      </c>
      <c r="J10" s="40" t="s">
        <v>74</v>
      </c>
      <c r="O10" s="43">
        <f>I10*0.21</f>
        <v>0</v>
      </c>
      <c r="P10">
        <v>3</v>
      </c>
    </row>
    <row r="11">
      <c r="A11" s="37" t="s">
        <v>75</v>
      </c>
      <c r="B11" s="44"/>
      <c r="C11" s="45"/>
      <c r="D11" s="45"/>
      <c r="E11" s="39" t="s">
        <v>176</v>
      </c>
      <c r="F11" s="45"/>
      <c r="G11" s="45"/>
      <c r="H11" s="45"/>
      <c r="I11" s="45"/>
      <c r="J11" s="46"/>
    </row>
    <row r="12" ht="60">
      <c r="A12" s="37" t="s">
        <v>100</v>
      </c>
      <c r="B12" s="44"/>
      <c r="C12" s="45"/>
      <c r="D12" s="45"/>
      <c r="E12" s="48" t="s">
        <v>277</v>
      </c>
      <c r="F12" s="45"/>
      <c r="G12" s="45"/>
      <c r="H12" s="45"/>
      <c r="I12" s="45"/>
      <c r="J12" s="46"/>
    </row>
    <row r="13" ht="30">
      <c r="A13" s="37" t="s">
        <v>77</v>
      </c>
      <c r="B13" s="44"/>
      <c r="C13" s="45"/>
      <c r="D13" s="45"/>
      <c r="E13" s="39" t="s">
        <v>178</v>
      </c>
      <c r="F13" s="45"/>
      <c r="G13" s="45"/>
      <c r="H13" s="45"/>
      <c r="I13" s="45"/>
      <c r="J13" s="46"/>
    </row>
    <row r="14">
      <c r="A14" s="37" t="s">
        <v>69</v>
      </c>
      <c r="B14" s="37">
        <v>2</v>
      </c>
      <c r="C14" s="38" t="s">
        <v>179</v>
      </c>
      <c r="D14" s="37" t="s">
        <v>71</v>
      </c>
      <c r="E14" s="39" t="s">
        <v>180</v>
      </c>
      <c r="F14" s="40" t="s">
        <v>181</v>
      </c>
      <c r="G14" s="41">
        <v>13.824</v>
      </c>
      <c r="H14" s="42">
        <v>0</v>
      </c>
      <c r="I14" s="42">
        <f>ROUND(G14*H14,P4)</f>
        <v>0</v>
      </c>
      <c r="J14" s="40" t="s">
        <v>74</v>
      </c>
      <c r="O14" s="43">
        <f>I14*0.21</f>
        <v>0</v>
      </c>
      <c r="P14">
        <v>3</v>
      </c>
    </row>
    <row r="15">
      <c r="A15" s="37" t="s">
        <v>75</v>
      </c>
      <c r="B15" s="44"/>
      <c r="C15" s="45"/>
      <c r="D15" s="45"/>
      <c r="E15" s="39" t="s">
        <v>278</v>
      </c>
      <c r="F15" s="45"/>
      <c r="G15" s="45"/>
      <c r="H15" s="45"/>
      <c r="I15" s="45"/>
      <c r="J15" s="46"/>
    </row>
    <row r="16" ht="45">
      <c r="A16" s="37" t="s">
        <v>100</v>
      </c>
      <c r="B16" s="44"/>
      <c r="C16" s="45"/>
      <c r="D16" s="45"/>
      <c r="E16" s="48" t="s">
        <v>279</v>
      </c>
      <c r="F16" s="45"/>
      <c r="G16" s="45"/>
      <c r="H16" s="45"/>
      <c r="I16" s="45"/>
      <c r="J16" s="46"/>
    </row>
    <row r="17" ht="30">
      <c r="A17" s="37" t="s">
        <v>77</v>
      </c>
      <c r="B17" s="44"/>
      <c r="C17" s="45"/>
      <c r="D17" s="45"/>
      <c r="E17" s="39" t="s">
        <v>178</v>
      </c>
      <c r="F17" s="45"/>
      <c r="G17" s="45"/>
      <c r="H17" s="45"/>
      <c r="I17" s="45"/>
      <c r="J17" s="46"/>
    </row>
    <row r="18">
      <c r="A18" s="31" t="s">
        <v>66</v>
      </c>
      <c r="B18" s="32"/>
      <c r="C18" s="33" t="s">
        <v>189</v>
      </c>
      <c r="D18" s="34"/>
      <c r="E18" s="31" t="s">
        <v>190</v>
      </c>
      <c r="F18" s="34"/>
      <c r="G18" s="34"/>
      <c r="H18" s="34"/>
      <c r="I18" s="35">
        <f>SUMIFS(I19:I58,A19:A58,"P")</f>
        <v>0</v>
      </c>
      <c r="J18" s="36"/>
    </row>
    <row r="19">
      <c r="A19" s="37" t="s">
        <v>69</v>
      </c>
      <c r="B19" s="37">
        <v>3</v>
      </c>
      <c r="C19" s="38" t="s">
        <v>196</v>
      </c>
      <c r="D19" s="37" t="s">
        <v>71</v>
      </c>
      <c r="E19" s="39" t="s">
        <v>197</v>
      </c>
      <c r="F19" s="40" t="s">
        <v>193</v>
      </c>
      <c r="G19" s="41">
        <v>69</v>
      </c>
      <c r="H19" s="42">
        <v>0</v>
      </c>
      <c r="I19" s="42">
        <f>ROUND(G19*H19,P4)</f>
        <v>0</v>
      </c>
      <c r="J19" s="40" t="s">
        <v>74</v>
      </c>
      <c r="O19" s="43">
        <f>I19*0.21</f>
        <v>0</v>
      </c>
      <c r="P19">
        <v>3</v>
      </c>
    </row>
    <row r="20" ht="90">
      <c r="A20" s="37" t="s">
        <v>75</v>
      </c>
      <c r="B20" s="44"/>
      <c r="C20" s="45"/>
      <c r="D20" s="45"/>
      <c r="E20" s="39" t="s">
        <v>280</v>
      </c>
      <c r="F20" s="45"/>
      <c r="G20" s="45"/>
      <c r="H20" s="45"/>
      <c r="I20" s="45"/>
      <c r="J20" s="46"/>
    </row>
    <row r="21">
      <c r="A21" s="37" t="s">
        <v>100</v>
      </c>
      <c r="B21" s="44"/>
      <c r="C21" s="45"/>
      <c r="D21" s="45"/>
      <c r="E21" s="48" t="s">
        <v>281</v>
      </c>
      <c r="F21" s="45"/>
      <c r="G21" s="45"/>
      <c r="H21" s="45"/>
      <c r="I21" s="45"/>
      <c r="J21" s="46"/>
    </row>
    <row r="22">
      <c r="A22" s="37" t="s">
        <v>77</v>
      </c>
      <c r="B22" s="44"/>
      <c r="C22" s="45"/>
      <c r="D22" s="45"/>
      <c r="E22" s="39" t="s">
        <v>200</v>
      </c>
      <c r="F22" s="45"/>
      <c r="G22" s="45"/>
      <c r="H22" s="45"/>
      <c r="I22" s="45"/>
      <c r="J22" s="46"/>
    </row>
    <row r="23">
      <c r="A23" s="37" t="s">
        <v>69</v>
      </c>
      <c r="B23" s="37">
        <v>4</v>
      </c>
      <c r="C23" s="38" t="s">
        <v>201</v>
      </c>
      <c r="D23" s="37" t="s">
        <v>71</v>
      </c>
      <c r="E23" s="39" t="s">
        <v>202</v>
      </c>
      <c r="F23" s="40" t="s">
        <v>175</v>
      </c>
      <c r="G23" s="41">
        <v>14.532</v>
      </c>
      <c r="H23" s="42">
        <v>0</v>
      </c>
      <c r="I23" s="42">
        <f>ROUND(G23*H23,P4)</f>
        <v>0</v>
      </c>
      <c r="J23" s="40" t="s">
        <v>74</v>
      </c>
      <c r="O23" s="43">
        <f>I23*0.21</f>
        <v>0</v>
      </c>
      <c r="P23">
        <v>3</v>
      </c>
    </row>
    <row r="24" ht="60">
      <c r="A24" s="37" t="s">
        <v>75</v>
      </c>
      <c r="B24" s="44"/>
      <c r="C24" s="45"/>
      <c r="D24" s="45"/>
      <c r="E24" s="39" t="s">
        <v>282</v>
      </c>
      <c r="F24" s="45"/>
      <c r="G24" s="45"/>
      <c r="H24" s="45"/>
      <c r="I24" s="45"/>
      <c r="J24" s="46"/>
    </row>
    <row r="25">
      <c r="A25" s="37" t="s">
        <v>100</v>
      </c>
      <c r="B25" s="44"/>
      <c r="C25" s="45"/>
      <c r="D25" s="45"/>
      <c r="E25" s="48" t="s">
        <v>283</v>
      </c>
      <c r="F25" s="45"/>
      <c r="G25" s="45"/>
      <c r="H25" s="45"/>
      <c r="I25" s="45"/>
      <c r="J25" s="46"/>
    </row>
    <row r="26" ht="90">
      <c r="A26" s="37" t="s">
        <v>77</v>
      </c>
      <c r="B26" s="44"/>
      <c r="C26" s="45"/>
      <c r="D26" s="45"/>
      <c r="E26" s="39" t="s">
        <v>205</v>
      </c>
      <c r="F26" s="45"/>
      <c r="G26" s="45"/>
      <c r="H26" s="45"/>
      <c r="I26" s="45"/>
      <c r="J26" s="46"/>
    </row>
    <row r="27" ht="30">
      <c r="A27" s="37" t="s">
        <v>69</v>
      </c>
      <c r="B27" s="37">
        <v>5</v>
      </c>
      <c r="C27" s="38" t="s">
        <v>206</v>
      </c>
      <c r="D27" s="37" t="s">
        <v>71</v>
      </c>
      <c r="E27" s="39" t="s">
        <v>207</v>
      </c>
      <c r="F27" s="40" t="s">
        <v>175</v>
      </c>
      <c r="G27" s="41">
        <v>60.439999999999998</v>
      </c>
      <c r="H27" s="42">
        <v>0</v>
      </c>
      <c r="I27" s="42">
        <f>ROUND(G27*H27,P4)</f>
        <v>0</v>
      </c>
      <c r="J27" s="40" t="s">
        <v>74</v>
      </c>
      <c r="O27" s="43">
        <f>I27*0.21</f>
        <v>0</v>
      </c>
      <c r="P27">
        <v>3</v>
      </c>
    </row>
    <row r="28" ht="45">
      <c r="A28" s="37" t="s">
        <v>75</v>
      </c>
      <c r="B28" s="44"/>
      <c r="C28" s="45"/>
      <c r="D28" s="45"/>
      <c r="E28" s="39" t="s">
        <v>284</v>
      </c>
      <c r="F28" s="45"/>
      <c r="G28" s="45"/>
      <c r="H28" s="45"/>
      <c r="I28" s="45"/>
      <c r="J28" s="46"/>
    </row>
    <row r="29">
      <c r="A29" s="37" t="s">
        <v>100</v>
      </c>
      <c r="B29" s="44"/>
      <c r="C29" s="45"/>
      <c r="D29" s="45"/>
      <c r="E29" s="48" t="s">
        <v>285</v>
      </c>
      <c r="F29" s="45"/>
      <c r="G29" s="45"/>
      <c r="H29" s="45"/>
      <c r="I29" s="45"/>
      <c r="J29" s="46"/>
    </row>
    <row r="30" ht="90">
      <c r="A30" s="37" t="s">
        <v>77</v>
      </c>
      <c r="B30" s="44"/>
      <c r="C30" s="45"/>
      <c r="D30" s="45"/>
      <c r="E30" s="39" t="s">
        <v>205</v>
      </c>
      <c r="F30" s="45"/>
      <c r="G30" s="45"/>
      <c r="H30" s="45"/>
      <c r="I30" s="45"/>
      <c r="J30" s="46"/>
    </row>
    <row r="31" ht="30">
      <c r="A31" s="37" t="s">
        <v>69</v>
      </c>
      <c r="B31" s="37">
        <v>6</v>
      </c>
      <c r="C31" s="38" t="s">
        <v>286</v>
      </c>
      <c r="D31" s="37" t="s">
        <v>71</v>
      </c>
      <c r="E31" s="39" t="s">
        <v>287</v>
      </c>
      <c r="F31" s="40" t="s">
        <v>175</v>
      </c>
      <c r="G31" s="41">
        <v>2.7000000000000002</v>
      </c>
      <c r="H31" s="42">
        <v>0</v>
      </c>
      <c r="I31" s="42">
        <f>ROUND(G31*H31,P4)</f>
        <v>0</v>
      </c>
      <c r="J31" s="40" t="s">
        <v>74</v>
      </c>
      <c r="O31" s="43">
        <f>I31*0.21</f>
        <v>0</v>
      </c>
      <c r="P31">
        <v>3</v>
      </c>
    </row>
    <row r="32" ht="60">
      <c r="A32" s="37" t="s">
        <v>75</v>
      </c>
      <c r="B32" s="44"/>
      <c r="C32" s="45"/>
      <c r="D32" s="45"/>
      <c r="E32" s="39" t="s">
        <v>288</v>
      </c>
      <c r="F32" s="45"/>
      <c r="G32" s="45"/>
      <c r="H32" s="45"/>
      <c r="I32" s="45"/>
      <c r="J32" s="46"/>
    </row>
    <row r="33">
      <c r="A33" s="37" t="s">
        <v>100</v>
      </c>
      <c r="B33" s="44"/>
      <c r="C33" s="45"/>
      <c r="D33" s="45"/>
      <c r="E33" s="48" t="s">
        <v>289</v>
      </c>
      <c r="F33" s="45"/>
      <c r="G33" s="45"/>
      <c r="H33" s="45"/>
      <c r="I33" s="45"/>
      <c r="J33" s="46"/>
    </row>
    <row r="34" ht="90">
      <c r="A34" s="37" t="s">
        <v>77</v>
      </c>
      <c r="B34" s="44"/>
      <c r="C34" s="45"/>
      <c r="D34" s="45"/>
      <c r="E34" s="39" t="s">
        <v>205</v>
      </c>
      <c r="F34" s="45"/>
      <c r="G34" s="45"/>
      <c r="H34" s="45"/>
      <c r="I34" s="45"/>
      <c r="J34" s="46"/>
    </row>
    <row r="35">
      <c r="A35" s="37" t="s">
        <v>69</v>
      </c>
      <c r="B35" s="37">
        <v>7</v>
      </c>
      <c r="C35" s="38" t="s">
        <v>210</v>
      </c>
      <c r="D35" s="37" t="s">
        <v>71</v>
      </c>
      <c r="E35" s="39" t="s">
        <v>211</v>
      </c>
      <c r="F35" s="40" t="s">
        <v>212</v>
      </c>
      <c r="G35" s="41">
        <v>90</v>
      </c>
      <c r="H35" s="42">
        <v>0</v>
      </c>
      <c r="I35" s="42">
        <f>ROUND(G35*H35,P4)</f>
        <v>0</v>
      </c>
      <c r="J35" s="40" t="s">
        <v>74</v>
      </c>
      <c r="O35" s="43">
        <f>I35*0.21</f>
        <v>0</v>
      </c>
      <c r="P35">
        <v>3</v>
      </c>
    </row>
    <row r="36" ht="30">
      <c r="A36" s="37" t="s">
        <v>75</v>
      </c>
      <c r="B36" s="44"/>
      <c r="C36" s="45"/>
      <c r="D36" s="45"/>
      <c r="E36" s="39" t="s">
        <v>290</v>
      </c>
      <c r="F36" s="45"/>
      <c r="G36" s="45"/>
      <c r="H36" s="45"/>
      <c r="I36" s="45"/>
      <c r="J36" s="46"/>
    </row>
    <row r="37">
      <c r="A37" s="37" t="s">
        <v>100</v>
      </c>
      <c r="B37" s="44"/>
      <c r="C37" s="45"/>
      <c r="D37" s="45"/>
      <c r="E37" s="48" t="s">
        <v>291</v>
      </c>
      <c r="F37" s="45"/>
      <c r="G37" s="45"/>
      <c r="H37" s="45"/>
      <c r="I37" s="45"/>
      <c r="J37" s="46"/>
    </row>
    <row r="38" ht="90">
      <c r="A38" s="37" t="s">
        <v>77</v>
      </c>
      <c r="B38" s="44"/>
      <c r="C38" s="45"/>
      <c r="D38" s="45"/>
      <c r="E38" s="39" t="s">
        <v>205</v>
      </c>
      <c r="F38" s="45"/>
      <c r="G38" s="45"/>
      <c r="H38" s="45"/>
      <c r="I38" s="45"/>
      <c r="J38" s="46"/>
    </row>
    <row r="39">
      <c r="A39" s="37" t="s">
        <v>69</v>
      </c>
      <c r="B39" s="37">
        <v>8</v>
      </c>
      <c r="C39" s="38" t="s">
        <v>214</v>
      </c>
      <c r="D39" s="37" t="s">
        <v>71</v>
      </c>
      <c r="E39" s="39" t="s">
        <v>215</v>
      </c>
      <c r="F39" s="40" t="s">
        <v>175</v>
      </c>
      <c r="G39" s="41">
        <v>3.0600000000000001</v>
      </c>
      <c r="H39" s="42">
        <v>0</v>
      </c>
      <c r="I39" s="42">
        <f>ROUND(G39*H39,P4)</f>
        <v>0</v>
      </c>
      <c r="J39" s="40" t="s">
        <v>74</v>
      </c>
      <c r="O39" s="43">
        <f>I39*0.21</f>
        <v>0</v>
      </c>
      <c r="P39">
        <v>3</v>
      </c>
    </row>
    <row r="40">
      <c r="A40" s="37" t="s">
        <v>75</v>
      </c>
      <c r="B40" s="44"/>
      <c r="C40" s="45"/>
      <c r="D40" s="45"/>
      <c r="E40" s="47" t="s">
        <v>71</v>
      </c>
      <c r="F40" s="45"/>
      <c r="G40" s="45"/>
      <c r="H40" s="45"/>
      <c r="I40" s="45"/>
      <c r="J40" s="46"/>
    </row>
    <row r="41" ht="60">
      <c r="A41" s="37" t="s">
        <v>100</v>
      </c>
      <c r="B41" s="44"/>
      <c r="C41" s="45"/>
      <c r="D41" s="45"/>
      <c r="E41" s="48" t="s">
        <v>292</v>
      </c>
      <c r="F41" s="45"/>
      <c r="G41" s="45"/>
      <c r="H41" s="45"/>
      <c r="I41" s="45"/>
      <c r="J41" s="46"/>
    </row>
    <row r="42" ht="30">
      <c r="A42" s="37" t="s">
        <v>77</v>
      </c>
      <c r="B42" s="44"/>
      <c r="C42" s="45"/>
      <c r="D42" s="45"/>
      <c r="E42" s="39" t="s">
        <v>293</v>
      </c>
      <c r="F42" s="45"/>
      <c r="G42" s="45"/>
      <c r="H42" s="45"/>
      <c r="I42" s="45"/>
      <c r="J42" s="46"/>
    </row>
    <row r="43">
      <c r="A43" s="37" t="s">
        <v>69</v>
      </c>
      <c r="B43" s="37">
        <v>9</v>
      </c>
      <c r="C43" s="38" t="s">
        <v>228</v>
      </c>
      <c r="D43" s="37" t="s">
        <v>71</v>
      </c>
      <c r="E43" s="39" t="s">
        <v>229</v>
      </c>
      <c r="F43" s="40" t="s">
        <v>175</v>
      </c>
      <c r="G43" s="41">
        <v>7.7999999999999998</v>
      </c>
      <c r="H43" s="42">
        <v>0</v>
      </c>
      <c r="I43" s="42">
        <f>ROUND(G43*H43,P4)</f>
        <v>0</v>
      </c>
      <c r="J43" s="40" t="s">
        <v>74</v>
      </c>
      <c r="O43" s="43">
        <f>I43*0.21</f>
        <v>0</v>
      </c>
      <c r="P43">
        <v>3</v>
      </c>
    </row>
    <row r="44" ht="30">
      <c r="A44" s="37" t="s">
        <v>75</v>
      </c>
      <c r="B44" s="44"/>
      <c r="C44" s="45"/>
      <c r="D44" s="45"/>
      <c r="E44" s="39" t="s">
        <v>294</v>
      </c>
      <c r="F44" s="45"/>
      <c r="G44" s="45"/>
      <c r="H44" s="45"/>
      <c r="I44" s="45"/>
      <c r="J44" s="46"/>
    </row>
    <row r="45">
      <c r="A45" s="37" t="s">
        <v>100</v>
      </c>
      <c r="B45" s="44"/>
      <c r="C45" s="45"/>
      <c r="D45" s="45"/>
      <c r="E45" s="48" t="s">
        <v>295</v>
      </c>
      <c r="F45" s="45"/>
      <c r="G45" s="45"/>
      <c r="H45" s="45"/>
      <c r="I45" s="45"/>
      <c r="J45" s="46"/>
    </row>
    <row r="46" ht="300">
      <c r="A46" s="37" t="s">
        <v>77</v>
      </c>
      <c r="B46" s="44"/>
      <c r="C46" s="45"/>
      <c r="D46" s="45"/>
      <c r="E46" s="39" t="s">
        <v>232</v>
      </c>
      <c r="F46" s="45"/>
      <c r="G46" s="45"/>
      <c r="H46" s="45"/>
      <c r="I46" s="45"/>
      <c r="J46" s="46"/>
    </row>
    <row r="47">
      <c r="A47" s="37" t="s">
        <v>69</v>
      </c>
      <c r="B47" s="37">
        <v>10</v>
      </c>
      <c r="C47" s="38" t="s">
        <v>296</v>
      </c>
      <c r="D47" s="37" t="s">
        <v>71</v>
      </c>
      <c r="E47" s="39" t="s">
        <v>297</v>
      </c>
      <c r="F47" s="40" t="s">
        <v>193</v>
      </c>
      <c r="G47" s="41">
        <v>293</v>
      </c>
      <c r="H47" s="42">
        <v>0</v>
      </c>
      <c r="I47" s="42">
        <f>ROUND(G47*H47,P4)</f>
        <v>0</v>
      </c>
      <c r="J47" s="40" t="s">
        <v>74</v>
      </c>
      <c r="O47" s="43">
        <f>I47*0.21</f>
        <v>0</v>
      </c>
      <c r="P47">
        <v>3</v>
      </c>
    </row>
    <row r="48">
      <c r="A48" s="37" t="s">
        <v>75</v>
      </c>
      <c r="B48" s="44"/>
      <c r="C48" s="45"/>
      <c r="D48" s="45"/>
      <c r="E48" s="39" t="s">
        <v>298</v>
      </c>
      <c r="F48" s="45"/>
      <c r="G48" s="45"/>
      <c r="H48" s="45"/>
      <c r="I48" s="45"/>
      <c r="J48" s="46"/>
    </row>
    <row r="49">
      <c r="A49" s="37" t="s">
        <v>100</v>
      </c>
      <c r="B49" s="44"/>
      <c r="C49" s="45"/>
      <c r="D49" s="45"/>
      <c r="E49" s="48" t="s">
        <v>299</v>
      </c>
      <c r="F49" s="45"/>
      <c r="G49" s="45"/>
      <c r="H49" s="45"/>
      <c r="I49" s="45"/>
      <c r="J49" s="46"/>
    </row>
    <row r="50" ht="30">
      <c r="A50" s="37" t="s">
        <v>77</v>
      </c>
      <c r="B50" s="44"/>
      <c r="C50" s="45"/>
      <c r="D50" s="45"/>
      <c r="E50" s="39" t="s">
        <v>300</v>
      </c>
      <c r="F50" s="45"/>
      <c r="G50" s="45"/>
      <c r="H50" s="45"/>
      <c r="I50" s="45"/>
      <c r="J50" s="46"/>
    </row>
    <row r="51">
      <c r="A51" s="37" t="s">
        <v>69</v>
      </c>
      <c r="B51" s="37">
        <v>11</v>
      </c>
      <c r="C51" s="38" t="s">
        <v>301</v>
      </c>
      <c r="D51" s="37" t="s">
        <v>71</v>
      </c>
      <c r="E51" s="39" t="s">
        <v>302</v>
      </c>
      <c r="F51" s="40" t="s">
        <v>193</v>
      </c>
      <c r="G51" s="41">
        <v>13</v>
      </c>
      <c r="H51" s="42">
        <v>0</v>
      </c>
      <c r="I51" s="42">
        <f>ROUND(G51*H51,P4)</f>
        <v>0</v>
      </c>
      <c r="J51" s="40" t="s">
        <v>74</v>
      </c>
      <c r="O51" s="43">
        <f>I51*0.21</f>
        <v>0</v>
      </c>
      <c r="P51">
        <v>3</v>
      </c>
    </row>
    <row r="52">
      <c r="A52" s="37" t="s">
        <v>75</v>
      </c>
      <c r="B52" s="44"/>
      <c r="C52" s="45"/>
      <c r="D52" s="45"/>
      <c r="E52" s="39" t="s">
        <v>303</v>
      </c>
      <c r="F52" s="45"/>
      <c r="G52" s="45"/>
      <c r="H52" s="45"/>
      <c r="I52" s="45"/>
      <c r="J52" s="46"/>
    </row>
    <row r="53">
      <c r="A53" s="37" t="s">
        <v>100</v>
      </c>
      <c r="B53" s="44"/>
      <c r="C53" s="45"/>
      <c r="D53" s="45"/>
      <c r="E53" s="48" t="s">
        <v>304</v>
      </c>
      <c r="F53" s="45"/>
      <c r="G53" s="45"/>
      <c r="H53" s="45"/>
      <c r="I53" s="45"/>
      <c r="J53" s="46"/>
    </row>
    <row r="54" ht="45">
      <c r="A54" s="37" t="s">
        <v>77</v>
      </c>
      <c r="B54" s="44"/>
      <c r="C54" s="45"/>
      <c r="D54" s="45"/>
      <c r="E54" s="39" t="s">
        <v>305</v>
      </c>
      <c r="F54" s="45"/>
      <c r="G54" s="45"/>
      <c r="H54" s="45"/>
      <c r="I54" s="45"/>
      <c r="J54" s="46"/>
    </row>
    <row r="55">
      <c r="A55" s="37" t="s">
        <v>69</v>
      </c>
      <c r="B55" s="37">
        <v>12</v>
      </c>
      <c r="C55" s="38" t="s">
        <v>306</v>
      </c>
      <c r="D55" s="37" t="s">
        <v>71</v>
      </c>
      <c r="E55" s="39" t="s">
        <v>307</v>
      </c>
      <c r="F55" s="40" t="s">
        <v>193</v>
      </c>
      <c r="G55" s="41">
        <v>13</v>
      </c>
      <c r="H55" s="42">
        <v>0</v>
      </c>
      <c r="I55" s="42">
        <f>ROUND(G55*H55,P4)</f>
        <v>0</v>
      </c>
      <c r="J55" s="40" t="s">
        <v>74</v>
      </c>
      <c r="O55" s="43">
        <f>I55*0.21</f>
        <v>0</v>
      </c>
      <c r="P55">
        <v>3</v>
      </c>
    </row>
    <row r="56">
      <c r="A56" s="37" t="s">
        <v>75</v>
      </c>
      <c r="B56" s="44"/>
      <c r="C56" s="45"/>
      <c r="D56" s="45"/>
      <c r="E56" s="47" t="s">
        <v>71</v>
      </c>
      <c r="F56" s="45"/>
      <c r="G56" s="45"/>
      <c r="H56" s="45"/>
      <c r="I56" s="45"/>
      <c r="J56" s="46"/>
    </row>
    <row r="57">
      <c r="A57" s="37" t="s">
        <v>100</v>
      </c>
      <c r="B57" s="44"/>
      <c r="C57" s="45"/>
      <c r="D57" s="45"/>
      <c r="E57" s="48" t="s">
        <v>304</v>
      </c>
      <c r="F57" s="45"/>
      <c r="G57" s="45"/>
      <c r="H57" s="45"/>
      <c r="I57" s="45"/>
      <c r="J57" s="46"/>
    </row>
    <row r="58" ht="30">
      <c r="A58" s="37" t="s">
        <v>77</v>
      </c>
      <c r="B58" s="44"/>
      <c r="C58" s="45"/>
      <c r="D58" s="45"/>
      <c r="E58" s="39" t="s">
        <v>308</v>
      </c>
      <c r="F58" s="45"/>
      <c r="G58" s="45"/>
      <c r="H58" s="45"/>
      <c r="I58" s="45"/>
      <c r="J58" s="46"/>
    </row>
    <row r="59">
      <c r="A59" s="31" t="s">
        <v>66</v>
      </c>
      <c r="B59" s="32"/>
      <c r="C59" s="33" t="s">
        <v>309</v>
      </c>
      <c r="D59" s="34"/>
      <c r="E59" s="31" t="s">
        <v>310</v>
      </c>
      <c r="F59" s="34"/>
      <c r="G59" s="34"/>
      <c r="H59" s="34"/>
      <c r="I59" s="35">
        <f>SUMIFS(I60:I63,A60:A63,"P")</f>
        <v>0</v>
      </c>
      <c r="J59" s="36"/>
    </row>
    <row r="60">
      <c r="A60" s="37" t="s">
        <v>69</v>
      </c>
      <c r="B60" s="37">
        <v>13</v>
      </c>
      <c r="C60" s="38" t="s">
        <v>311</v>
      </c>
      <c r="D60" s="37" t="s">
        <v>71</v>
      </c>
      <c r="E60" s="39" t="s">
        <v>312</v>
      </c>
      <c r="F60" s="40" t="s">
        <v>193</v>
      </c>
      <c r="G60" s="41">
        <v>13</v>
      </c>
      <c r="H60" s="42">
        <v>0</v>
      </c>
      <c r="I60" s="42">
        <f>ROUND(G60*H60,P4)</f>
        <v>0</v>
      </c>
      <c r="J60" s="40" t="s">
        <v>74</v>
      </c>
      <c r="O60" s="43">
        <f>I60*0.21</f>
        <v>0</v>
      </c>
      <c r="P60">
        <v>3</v>
      </c>
    </row>
    <row r="61">
      <c r="A61" s="37" t="s">
        <v>75</v>
      </c>
      <c r="B61" s="44"/>
      <c r="C61" s="45"/>
      <c r="D61" s="45"/>
      <c r="E61" s="39" t="s">
        <v>313</v>
      </c>
      <c r="F61" s="45"/>
      <c r="G61" s="45"/>
      <c r="H61" s="45"/>
      <c r="I61" s="45"/>
      <c r="J61" s="46"/>
    </row>
    <row r="62">
      <c r="A62" s="37" t="s">
        <v>100</v>
      </c>
      <c r="B62" s="44"/>
      <c r="C62" s="45"/>
      <c r="D62" s="45"/>
      <c r="E62" s="48" t="s">
        <v>304</v>
      </c>
      <c r="F62" s="45"/>
      <c r="G62" s="45"/>
      <c r="H62" s="45"/>
      <c r="I62" s="45"/>
      <c r="J62" s="46"/>
    </row>
    <row r="63" ht="120">
      <c r="A63" s="37" t="s">
        <v>77</v>
      </c>
      <c r="B63" s="44"/>
      <c r="C63" s="45"/>
      <c r="D63" s="45"/>
      <c r="E63" s="39" t="s">
        <v>314</v>
      </c>
      <c r="F63" s="45"/>
      <c r="G63" s="45"/>
      <c r="H63" s="45"/>
      <c r="I63" s="45"/>
      <c r="J63" s="46"/>
    </row>
    <row r="64">
      <c r="A64" s="31" t="s">
        <v>66</v>
      </c>
      <c r="B64" s="32"/>
      <c r="C64" s="33" t="s">
        <v>315</v>
      </c>
      <c r="D64" s="34"/>
      <c r="E64" s="31" t="s">
        <v>316</v>
      </c>
      <c r="F64" s="34"/>
      <c r="G64" s="34"/>
      <c r="H64" s="34"/>
      <c r="I64" s="35">
        <f>SUMIFS(I65:I100,A65:A100,"P")</f>
        <v>0</v>
      </c>
      <c r="J64" s="36"/>
    </row>
    <row r="65">
      <c r="A65" s="37" t="s">
        <v>69</v>
      </c>
      <c r="B65" s="37">
        <v>14</v>
      </c>
      <c r="C65" s="38" t="s">
        <v>317</v>
      </c>
      <c r="D65" s="37" t="s">
        <v>71</v>
      </c>
      <c r="E65" s="39" t="s">
        <v>318</v>
      </c>
      <c r="F65" s="40" t="s">
        <v>193</v>
      </c>
      <c r="G65" s="41">
        <v>383</v>
      </c>
      <c r="H65" s="42">
        <v>0</v>
      </c>
      <c r="I65" s="42">
        <f>ROUND(G65*H65,P4)</f>
        <v>0</v>
      </c>
      <c r="J65" s="40" t="s">
        <v>74</v>
      </c>
      <c r="O65" s="43">
        <f>I65*0.21</f>
        <v>0</v>
      </c>
      <c r="P65">
        <v>3</v>
      </c>
    </row>
    <row r="66" ht="75">
      <c r="A66" s="37" t="s">
        <v>75</v>
      </c>
      <c r="B66" s="44"/>
      <c r="C66" s="45"/>
      <c r="D66" s="45"/>
      <c r="E66" s="39" t="s">
        <v>319</v>
      </c>
      <c r="F66" s="45"/>
      <c r="G66" s="45"/>
      <c r="H66" s="45"/>
      <c r="I66" s="45"/>
      <c r="J66" s="46"/>
    </row>
    <row r="67" ht="45">
      <c r="A67" s="37" t="s">
        <v>100</v>
      </c>
      <c r="B67" s="44"/>
      <c r="C67" s="45"/>
      <c r="D67" s="45"/>
      <c r="E67" s="48" t="s">
        <v>320</v>
      </c>
      <c r="F67" s="45"/>
      <c r="G67" s="45"/>
      <c r="H67" s="45"/>
      <c r="I67" s="45"/>
      <c r="J67" s="46"/>
    </row>
    <row r="68" ht="60">
      <c r="A68" s="37" t="s">
        <v>77</v>
      </c>
      <c r="B68" s="44"/>
      <c r="C68" s="45"/>
      <c r="D68" s="45"/>
      <c r="E68" s="39" t="s">
        <v>321</v>
      </c>
      <c r="F68" s="45"/>
      <c r="G68" s="45"/>
      <c r="H68" s="45"/>
      <c r="I68" s="45"/>
      <c r="J68" s="46"/>
    </row>
    <row r="69">
      <c r="A69" s="37" t="s">
        <v>69</v>
      </c>
      <c r="B69" s="37">
        <v>15</v>
      </c>
      <c r="C69" s="38" t="s">
        <v>322</v>
      </c>
      <c r="D69" s="37" t="s">
        <v>71</v>
      </c>
      <c r="E69" s="39" t="s">
        <v>323</v>
      </c>
      <c r="F69" s="40" t="s">
        <v>193</v>
      </c>
      <c r="G69" s="41">
        <v>157</v>
      </c>
      <c r="H69" s="42">
        <v>0</v>
      </c>
      <c r="I69" s="42">
        <f>ROUND(G69*H69,P4)</f>
        <v>0</v>
      </c>
      <c r="J69" s="40" t="s">
        <v>74</v>
      </c>
      <c r="O69" s="43">
        <f>I69*0.21</f>
        <v>0</v>
      </c>
      <c r="P69">
        <v>3</v>
      </c>
    </row>
    <row r="70" ht="45">
      <c r="A70" s="37" t="s">
        <v>75</v>
      </c>
      <c r="B70" s="44"/>
      <c r="C70" s="45"/>
      <c r="D70" s="45"/>
      <c r="E70" s="39" t="s">
        <v>324</v>
      </c>
      <c r="F70" s="45"/>
      <c r="G70" s="45"/>
      <c r="H70" s="45"/>
      <c r="I70" s="45"/>
      <c r="J70" s="46"/>
    </row>
    <row r="71">
      <c r="A71" s="37" t="s">
        <v>100</v>
      </c>
      <c r="B71" s="44"/>
      <c r="C71" s="45"/>
      <c r="D71" s="45"/>
      <c r="E71" s="48" t="s">
        <v>325</v>
      </c>
      <c r="F71" s="45"/>
      <c r="G71" s="45"/>
      <c r="H71" s="45"/>
      <c r="I71" s="45"/>
      <c r="J71" s="46"/>
    </row>
    <row r="72" ht="75">
      <c r="A72" s="37" t="s">
        <v>77</v>
      </c>
      <c r="B72" s="44"/>
      <c r="C72" s="45"/>
      <c r="D72" s="45"/>
      <c r="E72" s="39" t="s">
        <v>326</v>
      </c>
      <c r="F72" s="45"/>
      <c r="G72" s="45"/>
      <c r="H72" s="45"/>
      <c r="I72" s="45"/>
      <c r="J72" s="46"/>
    </row>
    <row r="73">
      <c r="A73" s="37" t="s">
        <v>69</v>
      </c>
      <c r="B73" s="37">
        <v>16</v>
      </c>
      <c r="C73" s="38" t="s">
        <v>327</v>
      </c>
      <c r="D73" s="37" t="s">
        <v>71</v>
      </c>
      <c r="E73" s="39" t="s">
        <v>328</v>
      </c>
      <c r="F73" s="40" t="s">
        <v>193</v>
      </c>
      <c r="G73" s="41">
        <v>127</v>
      </c>
      <c r="H73" s="42">
        <v>0</v>
      </c>
      <c r="I73" s="42">
        <f>ROUND(G73*H73,P4)</f>
        <v>0</v>
      </c>
      <c r="J73" s="40" t="s">
        <v>74</v>
      </c>
      <c r="O73" s="43">
        <f>I73*0.21</f>
        <v>0</v>
      </c>
      <c r="P73">
        <v>3</v>
      </c>
    </row>
    <row r="74" ht="45">
      <c r="A74" s="37" t="s">
        <v>75</v>
      </c>
      <c r="B74" s="44"/>
      <c r="C74" s="45"/>
      <c r="D74" s="45"/>
      <c r="E74" s="39" t="s">
        <v>329</v>
      </c>
      <c r="F74" s="45"/>
      <c r="G74" s="45"/>
      <c r="H74" s="45"/>
      <c r="I74" s="45"/>
      <c r="J74" s="46"/>
    </row>
    <row r="75">
      <c r="A75" s="37" t="s">
        <v>100</v>
      </c>
      <c r="B75" s="44"/>
      <c r="C75" s="45"/>
      <c r="D75" s="45"/>
      <c r="E75" s="48" t="s">
        <v>330</v>
      </c>
      <c r="F75" s="45"/>
      <c r="G75" s="45"/>
      <c r="H75" s="45"/>
      <c r="I75" s="45"/>
      <c r="J75" s="46"/>
    </row>
    <row r="76" ht="165">
      <c r="A76" s="37" t="s">
        <v>77</v>
      </c>
      <c r="B76" s="44"/>
      <c r="C76" s="45"/>
      <c r="D76" s="45"/>
      <c r="E76" s="39" t="s">
        <v>331</v>
      </c>
      <c r="F76" s="45"/>
      <c r="G76" s="45"/>
      <c r="H76" s="45"/>
      <c r="I76" s="45"/>
      <c r="J76" s="46"/>
    </row>
    <row r="77">
      <c r="A77" s="37" t="s">
        <v>69</v>
      </c>
      <c r="B77" s="37">
        <v>17</v>
      </c>
      <c r="C77" s="38" t="s">
        <v>332</v>
      </c>
      <c r="D77" s="37" t="s">
        <v>71</v>
      </c>
      <c r="E77" s="39" t="s">
        <v>333</v>
      </c>
      <c r="F77" s="40" t="s">
        <v>193</v>
      </c>
      <c r="G77" s="41">
        <v>75</v>
      </c>
      <c r="H77" s="42">
        <v>0</v>
      </c>
      <c r="I77" s="42">
        <f>ROUND(G77*H77,P4)</f>
        <v>0</v>
      </c>
      <c r="J77" s="40" t="s">
        <v>74</v>
      </c>
      <c r="O77" s="43">
        <f>I77*0.21</f>
        <v>0</v>
      </c>
      <c r="P77">
        <v>3</v>
      </c>
    </row>
    <row r="78" ht="45">
      <c r="A78" s="37" t="s">
        <v>75</v>
      </c>
      <c r="B78" s="44"/>
      <c r="C78" s="45"/>
      <c r="D78" s="45"/>
      <c r="E78" s="39" t="s">
        <v>334</v>
      </c>
      <c r="F78" s="45"/>
      <c r="G78" s="45"/>
      <c r="H78" s="45"/>
      <c r="I78" s="45"/>
      <c r="J78" s="46"/>
    </row>
    <row r="79">
      <c r="A79" s="37" t="s">
        <v>100</v>
      </c>
      <c r="B79" s="44"/>
      <c r="C79" s="45"/>
      <c r="D79" s="45"/>
      <c r="E79" s="48" t="s">
        <v>335</v>
      </c>
      <c r="F79" s="45"/>
      <c r="G79" s="45"/>
      <c r="H79" s="45"/>
      <c r="I79" s="45"/>
      <c r="J79" s="46"/>
    </row>
    <row r="80" ht="165">
      <c r="A80" s="37" t="s">
        <v>77</v>
      </c>
      <c r="B80" s="44"/>
      <c r="C80" s="45"/>
      <c r="D80" s="45"/>
      <c r="E80" s="39" t="s">
        <v>331</v>
      </c>
      <c r="F80" s="45"/>
      <c r="G80" s="45"/>
      <c r="H80" s="45"/>
      <c r="I80" s="45"/>
      <c r="J80" s="46"/>
    </row>
    <row r="81">
      <c r="A81" s="37" t="s">
        <v>69</v>
      </c>
      <c r="B81" s="37">
        <v>18</v>
      </c>
      <c r="C81" s="38" t="s">
        <v>336</v>
      </c>
      <c r="D81" s="37" t="s">
        <v>71</v>
      </c>
      <c r="E81" s="39" t="s">
        <v>337</v>
      </c>
      <c r="F81" s="40" t="s">
        <v>193</v>
      </c>
      <c r="G81" s="41">
        <v>30</v>
      </c>
      <c r="H81" s="42">
        <v>0</v>
      </c>
      <c r="I81" s="42">
        <f>ROUND(G81*H81,P4)</f>
        <v>0</v>
      </c>
      <c r="J81" s="40" t="s">
        <v>74</v>
      </c>
      <c r="O81" s="43">
        <f>I81*0.21</f>
        <v>0</v>
      </c>
      <c r="P81">
        <v>3</v>
      </c>
    </row>
    <row r="82" ht="45">
      <c r="A82" s="37" t="s">
        <v>75</v>
      </c>
      <c r="B82" s="44"/>
      <c r="C82" s="45"/>
      <c r="D82" s="45"/>
      <c r="E82" s="39" t="s">
        <v>338</v>
      </c>
      <c r="F82" s="45"/>
      <c r="G82" s="45"/>
      <c r="H82" s="45"/>
      <c r="I82" s="45"/>
      <c r="J82" s="46"/>
    </row>
    <row r="83">
      <c r="A83" s="37" t="s">
        <v>100</v>
      </c>
      <c r="B83" s="44"/>
      <c r="C83" s="45"/>
      <c r="D83" s="45"/>
      <c r="E83" s="48" t="s">
        <v>339</v>
      </c>
      <c r="F83" s="45"/>
      <c r="G83" s="45"/>
      <c r="H83" s="45"/>
      <c r="I83" s="45"/>
      <c r="J83" s="46"/>
    </row>
    <row r="84" ht="165">
      <c r="A84" s="37" t="s">
        <v>77</v>
      </c>
      <c r="B84" s="44"/>
      <c r="C84" s="45"/>
      <c r="D84" s="45"/>
      <c r="E84" s="39" t="s">
        <v>331</v>
      </c>
      <c r="F84" s="45"/>
      <c r="G84" s="45"/>
      <c r="H84" s="45"/>
      <c r="I84" s="45"/>
      <c r="J84" s="46"/>
    </row>
    <row r="85">
      <c r="A85" s="37" t="s">
        <v>69</v>
      </c>
      <c r="B85" s="37">
        <v>19</v>
      </c>
      <c r="C85" s="38" t="s">
        <v>340</v>
      </c>
      <c r="D85" s="37" t="s">
        <v>71</v>
      </c>
      <c r="E85" s="39" t="s">
        <v>341</v>
      </c>
      <c r="F85" s="40" t="s">
        <v>193</v>
      </c>
      <c r="G85" s="41">
        <v>54</v>
      </c>
      <c r="H85" s="42">
        <v>0</v>
      </c>
      <c r="I85" s="42">
        <f>ROUND(G85*H85,P4)</f>
        <v>0</v>
      </c>
      <c r="J85" s="40" t="s">
        <v>74</v>
      </c>
      <c r="O85" s="43">
        <f>I85*0.21</f>
        <v>0</v>
      </c>
      <c r="P85">
        <v>3</v>
      </c>
    </row>
    <row r="86" ht="30">
      <c r="A86" s="37" t="s">
        <v>75</v>
      </c>
      <c r="B86" s="44"/>
      <c r="C86" s="45"/>
      <c r="D86" s="45"/>
      <c r="E86" s="39" t="s">
        <v>342</v>
      </c>
      <c r="F86" s="45"/>
      <c r="G86" s="45"/>
      <c r="H86" s="45"/>
      <c r="I86" s="45"/>
      <c r="J86" s="46"/>
    </row>
    <row r="87">
      <c r="A87" s="37" t="s">
        <v>100</v>
      </c>
      <c r="B87" s="44"/>
      <c r="C87" s="45"/>
      <c r="D87" s="45"/>
      <c r="E87" s="48" t="s">
        <v>343</v>
      </c>
      <c r="F87" s="45"/>
      <c r="G87" s="45"/>
      <c r="H87" s="45"/>
      <c r="I87" s="45"/>
      <c r="J87" s="46"/>
    </row>
    <row r="88" ht="195">
      <c r="A88" s="37" t="s">
        <v>77</v>
      </c>
      <c r="B88" s="44"/>
      <c r="C88" s="45"/>
      <c r="D88" s="45"/>
      <c r="E88" s="39" t="s">
        <v>344</v>
      </c>
      <c r="F88" s="45"/>
      <c r="G88" s="45"/>
      <c r="H88" s="45"/>
      <c r="I88" s="45"/>
      <c r="J88" s="46"/>
    </row>
    <row r="89" ht="30">
      <c r="A89" s="37" t="s">
        <v>69</v>
      </c>
      <c r="B89" s="37">
        <v>20</v>
      </c>
      <c r="C89" s="38" t="s">
        <v>345</v>
      </c>
      <c r="D89" s="37" t="s">
        <v>71</v>
      </c>
      <c r="E89" s="39" t="s">
        <v>346</v>
      </c>
      <c r="F89" s="40" t="s">
        <v>193</v>
      </c>
      <c r="G89" s="41">
        <v>15.800000000000001</v>
      </c>
      <c r="H89" s="42">
        <v>0</v>
      </c>
      <c r="I89" s="42">
        <f>ROUND(G89*H89,P4)</f>
        <v>0</v>
      </c>
      <c r="J89" s="40" t="s">
        <v>74</v>
      </c>
      <c r="O89" s="43">
        <f>I89*0.21</f>
        <v>0</v>
      </c>
      <c r="P89">
        <v>3</v>
      </c>
    </row>
    <row r="90" ht="45">
      <c r="A90" s="37" t="s">
        <v>75</v>
      </c>
      <c r="B90" s="44"/>
      <c r="C90" s="45"/>
      <c r="D90" s="45"/>
      <c r="E90" s="39" t="s">
        <v>347</v>
      </c>
      <c r="F90" s="45"/>
      <c r="G90" s="45"/>
      <c r="H90" s="45"/>
      <c r="I90" s="45"/>
      <c r="J90" s="46"/>
    </row>
    <row r="91">
      <c r="A91" s="37" t="s">
        <v>100</v>
      </c>
      <c r="B91" s="44"/>
      <c r="C91" s="45"/>
      <c r="D91" s="45"/>
      <c r="E91" s="48" t="s">
        <v>348</v>
      </c>
      <c r="F91" s="45"/>
      <c r="G91" s="45"/>
      <c r="H91" s="45"/>
      <c r="I91" s="45"/>
      <c r="J91" s="46"/>
    </row>
    <row r="92" ht="195">
      <c r="A92" s="37" t="s">
        <v>77</v>
      </c>
      <c r="B92" s="44"/>
      <c r="C92" s="45"/>
      <c r="D92" s="45"/>
      <c r="E92" s="39" t="s">
        <v>344</v>
      </c>
      <c r="F92" s="45"/>
      <c r="G92" s="45"/>
      <c r="H92" s="45"/>
      <c r="I92" s="45"/>
      <c r="J92" s="46"/>
    </row>
    <row r="93">
      <c r="A93" s="37" t="s">
        <v>69</v>
      </c>
      <c r="B93" s="37">
        <v>21</v>
      </c>
      <c r="C93" s="38" t="s">
        <v>349</v>
      </c>
      <c r="D93" s="37" t="s">
        <v>71</v>
      </c>
      <c r="E93" s="39" t="s">
        <v>350</v>
      </c>
      <c r="F93" s="40" t="s">
        <v>193</v>
      </c>
      <c r="G93" s="41">
        <v>235</v>
      </c>
      <c r="H93" s="42">
        <v>0</v>
      </c>
      <c r="I93" s="42">
        <f>ROUND(G93*H93,P4)</f>
        <v>0</v>
      </c>
      <c r="J93" s="40" t="s">
        <v>74</v>
      </c>
      <c r="O93" s="43">
        <f>I93*0.21</f>
        <v>0</v>
      </c>
      <c r="P93">
        <v>3</v>
      </c>
    </row>
    <row r="94" ht="45">
      <c r="A94" s="37" t="s">
        <v>75</v>
      </c>
      <c r="B94" s="44"/>
      <c r="C94" s="45"/>
      <c r="D94" s="45"/>
      <c r="E94" s="39" t="s">
        <v>351</v>
      </c>
      <c r="F94" s="45"/>
      <c r="G94" s="45"/>
      <c r="H94" s="45"/>
      <c r="I94" s="45"/>
      <c r="J94" s="46"/>
    </row>
    <row r="95">
      <c r="A95" s="37" t="s">
        <v>100</v>
      </c>
      <c r="B95" s="44"/>
      <c r="C95" s="45"/>
      <c r="D95" s="45"/>
      <c r="E95" s="48" t="s">
        <v>352</v>
      </c>
      <c r="F95" s="45"/>
      <c r="G95" s="45"/>
      <c r="H95" s="45"/>
      <c r="I95" s="45"/>
      <c r="J95" s="46"/>
    </row>
    <row r="96" ht="135">
      <c r="A96" s="37" t="s">
        <v>77</v>
      </c>
      <c r="B96" s="44"/>
      <c r="C96" s="45"/>
      <c r="D96" s="45"/>
      <c r="E96" s="39" t="s">
        <v>353</v>
      </c>
      <c r="F96" s="45"/>
      <c r="G96" s="45"/>
      <c r="H96" s="45"/>
      <c r="I96" s="45"/>
      <c r="J96" s="46"/>
    </row>
    <row r="97">
      <c r="A97" s="37" t="s">
        <v>69</v>
      </c>
      <c r="B97" s="37">
        <v>22</v>
      </c>
      <c r="C97" s="38" t="s">
        <v>354</v>
      </c>
      <c r="D97" s="37" t="s">
        <v>71</v>
      </c>
      <c r="E97" s="39" t="s">
        <v>355</v>
      </c>
      <c r="F97" s="40" t="s">
        <v>212</v>
      </c>
      <c r="G97" s="41">
        <v>25.300000000000001</v>
      </c>
      <c r="H97" s="42">
        <v>0</v>
      </c>
      <c r="I97" s="42">
        <f>ROUND(G97*H97,P4)</f>
        <v>0</v>
      </c>
      <c r="J97" s="40" t="s">
        <v>74</v>
      </c>
      <c r="O97" s="43">
        <f>I97*0.21</f>
        <v>0</v>
      </c>
      <c r="P97">
        <v>3</v>
      </c>
    </row>
    <row r="98" ht="45">
      <c r="A98" s="37" t="s">
        <v>75</v>
      </c>
      <c r="B98" s="44"/>
      <c r="C98" s="45"/>
      <c r="D98" s="45"/>
      <c r="E98" s="39" t="s">
        <v>356</v>
      </c>
      <c r="F98" s="45"/>
      <c r="G98" s="45"/>
      <c r="H98" s="45"/>
      <c r="I98" s="45"/>
      <c r="J98" s="46"/>
    </row>
    <row r="99">
      <c r="A99" s="37" t="s">
        <v>100</v>
      </c>
      <c r="B99" s="44"/>
      <c r="C99" s="45"/>
      <c r="D99" s="45"/>
      <c r="E99" s="48" t="s">
        <v>357</v>
      </c>
      <c r="F99" s="45"/>
      <c r="G99" s="45"/>
      <c r="H99" s="45"/>
      <c r="I99" s="45"/>
      <c r="J99" s="46"/>
    </row>
    <row r="100" ht="45">
      <c r="A100" s="37" t="s">
        <v>77</v>
      </c>
      <c r="B100" s="44"/>
      <c r="C100" s="45"/>
      <c r="D100" s="45"/>
      <c r="E100" s="39" t="s">
        <v>358</v>
      </c>
      <c r="F100" s="45"/>
      <c r="G100" s="45"/>
      <c r="H100" s="45"/>
      <c r="I100" s="45"/>
      <c r="J100" s="46"/>
    </row>
    <row r="101">
      <c r="A101" s="31" t="s">
        <v>66</v>
      </c>
      <c r="B101" s="32"/>
      <c r="C101" s="33" t="s">
        <v>359</v>
      </c>
      <c r="D101" s="34"/>
      <c r="E101" s="31" t="s">
        <v>360</v>
      </c>
      <c r="F101" s="34"/>
      <c r="G101" s="34"/>
      <c r="H101" s="34"/>
      <c r="I101" s="35">
        <f>SUMIFS(I102:I117,A102:A117,"P")</f>
        <v>0</v>
      </c>
      <c r="J101" s="36"/>
    </row>
    <row r="102" ht="30">
      <c r="A102" s="37" t="s">
        <v>69</v>
      </c>
      <c r="B102" s="37">
        <v>23</v>
      </c>
      <c r="C102" s="38" t="s">
        <v>361</v>
      </c>
      <c r="D102" s="37" t="s">
        <v>166</v>
      </c>
      <c r="E102" s="39" t="s">
        <v>362</v>
      </c>
      <c r="F102" s="40" t="s">
        <v>114</v>
      </c>
      <c r="G102" s="41">
        <v>2</v>
      </c>
      <c r="H102" s="42">
        <v>0</v>
      </c>
      <c r="I102" s="42">
        <f>ROUND(G102*H102,P4)</f>
        <v>0</v>
      </c>
      <c r="J102" s="40" t="s">
        <v>74</v>
      </c>
      <c r="O102" s="43">
        <f>I102*0.21</f>
        <v>0</v>
      </c>
      <c r="P102">
        <v>3</v>
      </c>
    </row>
    <row r="103" ht="30">
      <c r="A103" s="37" t="s">
        <v>75</v>
      </c>
      <c r="B103" s="44"/>
      <c r="C103" s="45"/>
      <c r="D103" s="45"/>
      <c r="E103" s="39" t="s">
        <v>363</v>
      </c>
      <c r="F103" s="45"/>
      <c r="G103" s="45"/>
      <c r="H103" s="45"/>
      <c r="I103" s="45"/>
      <c r="J103" s="46"/>
    </row>
    <row r="104">
      <c r="A104" s="37" t="s">
        <v>100</v>
      </c>
      <c r="B104" s="44"/>
      <c r="C104" s="45"/>
      <c r="D104" s="45"/>
      <c r="E104" s="48" t="s">
        <v>364</v>
      </c>
      <c r="F104" s="45"/>
      <c r="G104" s="45"/>
      <c r="H104" s="45"/>
      <c r="I104" s="45"/>
      <c r="J104" s="46"/>
    </row>
    <row r="105" ht="135">
      <c r="A105" s="37" t="s">
        <v>77</v>
      </c>
      <c r="B105" s="44"/>
      <c r="C105" s="45"/>
      <c r="D105" s="45"/>
      <c r="E105" s="39" t="s">
        <v>365</v>
      </c>
      <c r="F105" s="45"/>
      <c r="G105" s="45"/>
      <c r="H105" s="45"/>
      <c r="I105" s="45"/>
      <c r="J105" s="46"/>
    </row>
    <row r="106">
      <c r="A106" s="37" t="s">
        <v>69</v>
      </c>
      <c r="B106" s="37">
        <v>24</v>
      </c>
      <c r="C106" s="38" t="s">
        <v>366</v>
      </c>
      <c r="D106" s="37" t="s">
        <v>71</v>
      </c>
      <c r="E106" s="39" t="s">
        <v>367</v>
      </c>
      <c r="F106" s="40" t="s">
        <v>114</v>
      </c>
      <c r="G106" s="41">
        <v>2</v>
      </c>
      <c r="H106" s="42">
        <v>0</v>
      </c>
      <c r="I106" s="42">
        <f>ROUND(G106*H106,P4)</f>
        <v>0</v>
      </c>
      <c r="J106" s="40" t="s">
        <v>74</v>
      </c>
      <c r="O106" s="43">
        <f>I106*0.21</f>
        <v>0</v>
      </c>
      <c r="P106">
        <v>3</v>
      </c>
    </row>
    <row r="107">
      <c r="A107" s="37" t="s">
        <v>75</v>
      </c>
      <c r="B107" s="44"/>
      <c r="C107" s="45"/>
      <c r="D107" s="45"/>
      <c r="E107" s="47" t="s">
        <v>71</v>
      </c>
      <c r="F107" s="45"/>
      <c r="G107" s="45"/>
      <c r="H107" s="45"/>
      <c r="I107" s="45"/>
      <c r="J107" s="46"/>
    </row>
    <row r="108">
      <c r="A108" s="37" t="s">
        <v>100</v>
      </c>
      <c r="B108" s="44"/>
      <c r="C108" s="45"/>
      <c r="D108" s="45"/>
      <c r="E108" s="48" t="s">
        <v>364</v>
      </c>
      <c r="F108" s="45"/>
      <c r="G108" s="45"/>
      <c r="H108" s="45"/>
      <c r="I108" s="45"/>
      <c r="J108" s="46"/>
    </row>
    <row r="109" ht="135">
      <c r="A109" s="37" t="s">
        <v>77</v>
      </c>
      <c r="B109" s="44"/>
      <c r="C109" s="45"/>
      <c r="D109" s="45"/>
      <c r="E109" s="39" t="s">
        <v>368</v>
      </c>
      <c r="F109" s="45"/>
      <c r="G109" s="45"/>
      <c r="H109" s="45"/>
      <c r="I109" s="45"/>
      <c r="J109" s="46"/>
    </row>
    <row r="110" ht="30">
      <c r="A110" s="37" t="s">
        <v>69</v>
      </c>
      <c r="B110" s="37">
        <v>25</v>
      </c>
      <c r="C110" s="38" t="s">
        <v>369</v>
      </c>
      <c r="D110" s="37" t="s">
        <v>71</v>
      </c>
      <c r="E110" s="39" t="s">
        <v>370</v>
      </c>
      <c r="F110" s="40" t="s">
        <v>114</v>
      </c>
      <c r="G110" s="41">
        <v>2</v>
      </c>
      <c r="H110" s="42">
        <v>0</v>
      </c>
      <c r="I110" s="42">
        <f>ROUND(G110*H110,P4)</f>
        <v>0</v>
      </c>
      <c r="J110" s="40" t="s">
        <v>74</v>
      </c>
      <c r="O110" s="43">
        <f>I110*0.21</f>
        <v>0</v>
      </c>
      <c r="P110">
        <v>3</v>
      </c>
    </row>
    <row r="111">
      <c r="A111" s="37" t="s">
        <v>75</v>
      </c>
      <c r="B111" s="44"/>
      <c r="C111" s="45"/>
      <c r="D111" s="45"/>
      <c r="E111" s="47" t="s">
        <v>71</v>
      </c>
      <c r="F111" s="45"/>
      <c r="G111" s="45"/>
      <c r="H111" s="45"/>
      <c r="I111" s="45"/>
      <c r="J111" s="46"/>
    </row>
    <row r="112">
      <c r="A112" s="37" t="s">
        <v>100</v>
      </c>
      <c r="B112" s="44"/>
      <c r="C112" s="45"/>
      <c r="D112" s="45"/>
      <c r="E112" s="48" t="s">
        <v>364</v>
      </c>
      <c r="F112" s="45"/>
      <c r="G112" s="45"/>
      <c r="H112" s="45"/>
      <c r="I112" s="45"/>
      <c r="J112" s="46"/>
    </row>
    <row r="113" ht="135">
      <c r="A113" s="37" t="s">
        <v>77</v>
      </c>
      <c r="B113" s="44"/>
      <c r="C113" s="45"/>
      <c r="D113" s="45"/>
      <c r="E113" s="39" t="s">
        <v>368</v>
      </c>
      <c r="F113" s="45"/>
      <c r="G113" s="45"/>
      <c r="H113" s="45"/>
      <c r="I113" s="45"/>
      <c r="J113" s="46"/>
    </row>
    <row r="114">
      <c r="A114" s="37" t="s">
        <v>69</v>
      </c>
      <c r="B114" s="37">
        <v>26</v>
      </c>
      <c r="C114" s="38" t="s">
        <v>371</v>
      </c>
      <c r="D114" s="37" t="s">
        <v>71</v>
      </c>
      <c r="E114" s="39" t="s">
        <v>372</v>
      </c>
      <c r="F114" s="40" t="s">
        <v>114</v>
      </c>
      <c r="G114" s="41">
        <v>2</v>
      </c>
      <c r="H114" s="42">
        <v>0</v>
      </c>
      <c r="I114" s="42">
        <f>ROUND(G114*H114,P4)</f>
        <v>0</v>
      </c>
      <c r="J114" s="40" t="s">
        <v>74</v>
      </c>
      <c r="O114" s="43">
        <f>I114*0.21</f>
        <v>0</v>
      </c>
      <c r="P114">
        <v>3</v>
      </c>
    </row>
    <row r="115">
      <c r="A115" s="37" t="s">
        <v>75</v>
      </c>
      <c r="B115" s="44"/>
      <c r="C115" s="45"/>
      <c r="D115" s="45"/>
      <c r="E115" s="47" t="s">
        <v>71</v>
      </c>
      <c r="F115" s="45"/>
      <c r="G115" s="45"/>
      <c r="H115" s="45"/>
      <c r="I115" s="45"/>
      <c r="J115" s="46"/>
    </row>
    <row r="116">
      <c r="A116" s="37" t="s">
        <v>100</v>
      </c>
      <c r="B116" s="44"/>
      <c r="C116" s="45"/>
      <c r="D116" s="45"/>
      <c r="E116" s="48" t="s">
        <v>364</v>
      </c>
      <c r="F116" s="45"/>
      <c r="G116" s="45"/>
      <c r="H116" s="45"/>
      <c r="I116" s="45"/>
      <c r="J116" s="46"/>
    </row>
    <row r="117" ht="135">
      <c r="A117" s="37" t="s">
        <v>77</v>
      </c>
      <c r="B117" s="44"/>
      <c r="C117" s="45"/>
      <c r="D117" s="45"/>
      <c r="E117" s="39" t="s">
        <v>368</v>
      </c>
      <c r="F117" s="45"/>
      <c r="G117" s="45"/>
      <c r="H117" s="45"/>
      <c r="I117" s="45"/>
      <c r="J117" s="46"/>
    </row>
    <row r="118">
      <c r="A118" s="31" t="s">
        <v>66</v>
      </c>
      <c r="B118" s="32"/>
      <c r="C118" s="33" t="s">
        <v>163</v>
      </c>
      <c r="D118" s="34"/>
      <c r="E118" s="31" t="s">
        <v>164</v>
      </c>
      <c r="F118" s="34"/>
      <c r="G118" s="34"/>
      <c r="H118" s="34"/>
      <c r="I118" s="35">
        <f>SUMIFS(I119:I134,A119:A134,"P")</f>
        <v>0</v>
      </c>
      <c r="J118" s="36"/>
    </row>
    <row r="119">
      <c r="A119" s="37" t="s">
        <v>69</v>
      </c>
      <c r="B119" s="37">
        <v>27</v>
      </c>
      <c r="C119" s="38" t="s">
        <v>373</v>
      </c>
      <c r="D119" s="37" t="s">
        <v>166</v>
      </c>
      <c r="E119" s="39" t="s">
        <v>374</v>
      </c>
      <c r="F119" s="40" t="s">
        <v>114</v>
      </c>
      <c r="G119" s="41">
        <v>44</v>
      </c>
      <c r="H119" s="42">
        <v>0</v>
      </c>
      <c r="I119" s="42">
        <f>ROUND(G119*H119,P4)</f>
        <v>0</v>
      </c>
      <c r="J119" s="40" t="s">
        <v>74</v>
      </c>
      <c r="O119" s="43">
        <f>I119*0.21</f>
        <v>0</v>
      </c>
      <c r="P119">
        <v>3</v>
      </c>
    </row>
    <row r="120">
      <c r="A120" s="37" t="s">
        <v>75</v>
      </c>
      <c r="B120" s="44"/>
      <c r="C120" s="45"/>
      <c r="D120" s="45"/>
      <c r="E120" s="39" t="s">
        <v>375</v>
      </c>
      <c r="F120" s="45"/>
      <c r="G120" s="45"/>
      <c r="H120" s="45"/>
      <c r="I120" s="45"/>
      <c r="J120" s="46"/>
    </row>
    <row r="121">
      <c r="A121" s="37" t="s">
        <v>100</v>
      </c>
      <c r="B121" s="44"/>
      <c r="C121" s="45"/>
      <c r="D121" s="45"/>
      <c r="E121" s="48" t="s">
        <v>376</v>
      </c>
      <c r="F121" s="45"/>
      <c r="G121" s="45"/>
      <c r="H121" s="45"/>
      <c r="I121" s="45"/>
      <c r="J121" s="46"/>
    </row>
    <row r="122" ht="30">
      <c r="A122" s="37" t="s">
        <v>77</v>
      </c>
      <c r="B122" s="44"/>
      <c r="C122" s="45"/>
      <c r="D122" s="45"/>
      <c r="E122" s="39" t="s">
        <v>377</v>
      </c>
      <c r="F122" s="45"/>
      <c r="G122" s="45"/>
      <c r="H122" s="45"/>
      <c r="I122" s="45"/>
      <c r="J122" s="46"/>
    </row>
    <row r="123" ht="30">
      <c r="A123" s="37" t="s">
        <v>69</v>
      </c>
      <c r="B123" s="37">
        <v>28</v>
      </c>
      <c r="C123" s="38" t="s">
        <v>378</v>
      </c>
      <c r="D123" s="37" t="s">
        <v>71</v>
      </c>
      <c r="E123" s="39" t="s">
        <v>379</v>
      </c>
      <c r="F123" s="40" t="s">
        <v>212</v>
      </c>
      <c r="G123" s="41">
        <v>39.899999999999999</v>
      </c>
      <c r="H123" s="42">
        <v>0</v>
      </c>
      <c r="I123" s="42">
        <f>ROUND(G123*H123,P4)</f>
        <v>0</v>
      </c>
      <c r="J123" s="40" t="s">
        <v>74</v>
      </c>
      <c r="O123" s="43">
        <f>I123*0.21</f>
        <v>0</v>
      </c>
      <c r="P123">
        <v>3</v>
      </c>
    </row>
    <row r="124" ht="45">
      <c r="A124" s="37" t="s">
        <v>75</v>
      </c>
      <c r="B124" s="44"/>
      <c r="C124" s="45"/>
      <c r="D124" s="45"/>
      <c r="E124" s="39" t="s">
        <v>380</v>
      </c>
      <c r="F124" s="45"/>
      <c r="G124" s="45"/>
      <c r="H124" s="45"/>
      <c r="I124" s="45"/>
      <c r="J124" s="46"/>
    </row>
    <row r="125">
      <c r="A125" s="37" t="s">
        <v>100</v>
      </c>
      <c r="B125" s="44"/>
      <c r="C125" s="45"/>
      <c r="D125" s="45"/>
      <c r="E125" s="48" t="s">
        <v>381</v>
      </c>
      <c r="F125" s="45"/>
      <c r="G125" s="45"/>
      <c r="H125" s="45"/>
      <c r="I125" s="45"/>
      <c r="J125" s="46"/>
    </row>
    <row r="126" ht="60">
      <c r="A126" s="37" t="s">
        <v>77</v>
      </c>
      <c r="B126" s="44"/>
      <c r="C126" s="45"/>
      <c r="D126" s="45"/>
      <c r="E126" s="39" t="s">
        <v>382</v>
      </c>
      <c r="F126" s="45"/>
      <c r="G126" s="45"/>
      <c r="H126" s="45"/>
      <c r="I126" s="45"/>
      <c r="J126" s="46"/>
    </row>
    <row r="127" ht="30">
      <c r="A127" s="37" t="s">
        <v>69</v>
      </c>
      <c r="B127" s="37">
        <v>29</v>
      </c>
      <c r="C127" s="38" t="s">
        <v>383</v>
      </c>
      <c r="D127" s="37" t="s">
        <v>71</v>
      </c>
      <c r="E127" s="39" t="s">
        <v>384</v>
      </c>
      <c r="F127" s="40" t="s">
        <v>212</v>
      </c>
      <c r="G127" s="41">
        <v>98</v>
      </c>
      <c r="H127" s="42">
        <v>0</v>
      </c>
      <c r="I127" s="42">
        <f>ROUND(G127*H127,P4)</f>
        <v>0</v>
      </c>
      <c r="J127" s="40" t="s">
        <v>74</v>
      </c>
      <c r="O127" s="43">
        <f>I127*0.21</f>
        <v>0</v>
      </c>
      <c r="P127">
        <v>3</v>
      </c>
    </row>
    <row r="128" ht="45">
      <c r="A128" s="37" t="s">
        <v>75</v>
      </c>
      <c r="B128" s="44"/>
      <c r="C128" s="45"/>
      <c r="D128" s="45"/>
      <c r="E128" s="39" t="s">
        <v>380</v>
      </c>
      <c r="F128" s="45"/>
      <c r="G128" s="45"/>
      <c r="H128" s="45"/>
      <c r="I128" s="45"/>
      <c r="J128" s="46"/>
    </row>
    <row r="129">
      <c r="A129" s="37" t="s">
        <v>100</v>
      </c>
      <c r="B129" s="44"/>
      <c r="C129" s="45"/>
      <c r="D129" s="45"/>
      <c r="E129" s="48" t="s">
        <v>385</v>
      </c>
      <c r="F129" s="45"/>
      <c r="G129" s="45"/>
      <c r="H129" s="45"/>
      <c r="I129" s="45"/>
      <c r="J129" s="46"/>
    </row>
    <row r="130" ht="60">
      <c r="A130" s="37" t="s">
        <v>77</v>
      </c>
      <c r="B130" s="44"/>
      <c r="C130" s="45"/>
      <c r="D130" s="45"/>
      <c r="E130" s="39" t="s">
        <v>382</v>
      </c>
      <c r="F130" s="45"/>
      <c r="G130" s="45"/>
      <c r="H130" s="45"/>
      <c r="I130" s="45"/>
      <c r="J130" s="46"/>
    </row>
    <row r="131">
      <c r="A131" s="37" t="s">
        <v>69</v>
      </c>
      <c r="B131" s="37">
        <v>30</v>
      </c>
      <c r="C131" s="38" t="s">
        <v>386</v>
      </c>
      <c r="D131" s="37" t="s">
        <v>71</v>
      </c>
      <c r="E131" s="39" t="s">
        <v>387</v>
      </c>
      <c r="F131" s="40" t="s">
        <v>212</v>
      </c>
      <c r="G131" s="41">
        <v>25.300000000000001</v>
      </c>
      <c r="H131" s="42">
        <v>0</v>
      </c>
      <c r="I131" s="42">
        <f>ROUND(G131*H131,P4)</f>
        <v>0</v>
      </c>
      <c r="J131" s="40" t="s">
        <v>74</v>
      </c>
      <c r="O131" s="43">
        <f>I131*0.21</f>
        <v>0</v>
      </c>
      <c r="P131">
        <v>3</v>
      </c>
    </row>
    <row r="132">
      <c r="A132" s="37" t="s">
        <v>75</v>
      </c>
      <c r="B132" s="44"/>
      <c r="C132" s="45"/>
      <c r="D132" s="45"/>
      <c r="E132" s="47" t="s">
        <v>71</v>
      </c>
      <c r="F132" s="45"/>
      <c r="G132" s="45"/>
      <c r="H132" s="45"/>
      <c r="I132" s="45"/>
      <c r="J132" s="46"/>
    </row>
    <row r="133">
      <c r="A133" s="37" t="s">
        <v>100</v>
      </c>
      <c r="B133" s="44"/>
      <c r="C133" s="45"/>
      <c r="D133" s="45"/>
      <c r="E133" s="48" t="s">
        <v>357</v>
      </c>
      <c r="F133" s="45"/>
      <c r="G133" s="45"/>
      <c r="H133" s="45"/>
      <c r="I133" s="45"/>
      <c r="J133" s="46"/>
    </row>
    <row r="134" ht="30">
      <c r="A134" s="37" t="s">
        <v>77</v>
      </c>
      <c r="B134" s="49"/>
      <c r="C134" s="50"/>
      <c r="D134" s="50"/>
      <c r="E134" s="39" t="s">
        <v>388</v>
      </c>
      <c r="F134" s="50"/>
      <c r="G134" s="50"/>
      <c r="H134" s="50"/>
      <c r="I134" s="50"/>
      <c r="J134" s="5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45</v>
      </c>
      <c r="F2" s="17"/>
      <c r="G2" s="17"/>
      <c r="H2" s="17"/>
      <c r="I2" s="17"/>
      <c r="J2" s="19"/>
    </row>
    <row r="3" ht="30">
      <c r="A3" s="3" t="s">
        <v>46</v>
      </c>
      <c r="B3" s="20" t="s">
        <v>47</v>
      </c>
      <c r="C3" s="21" t="s">
        <v>48</v>
      </c>
      <c r="D3" s="22"/>
      <c r="E3" s="23" t="s">
        <v>49</v>
      </c>
      <c r="F3" s="17"/>
      <c r="G3" s="17"/>
      <c r="H3" s="24" t="s">
        <v>389</v>
      </c>
      <c r="I3" s="25">
        <f>SUMIFS(I9:I51,A9:A51,"SD")</f>
        <v>0</v>
      </c>
      <c r="J3" s="19"/>
      <c r="O3">
        <v>0</v>
      </c>
      <c r="P3">
        <v>2</v>
      </c>
    </row>
    <row r="4">
      <c r="A4" s="3" t="s">
        <v>51</v>
      </c>
      <c r="B4" s="20" t="s">
        <v>52</v>
      </c>
      <c r="C4" s="21" t="s">
        <v>35</v>
      </c>
      <c r="D4" s="22"/>
      <c r="E4" s="23" t="s">
        <v>36</v>
      </c>
      <c r="F4" s="17"/>
      <c r="G4" s="17"/>
      <c r="H4" s="17"/>
      <c r="I4" s="17"/>
      <c r="J4" s="19"/>
      <c r="O4">
        <v>0.14999999999999999</v>
      </c>
      <c r="P4">
        <v>2</v>
      </c>
    </row>
    <row r="5">
      <c r="A5" s="3" t="s">
        <v>53</v>
      </c>
      <c r="B5" s="20" t="s">
        <v>54</v>
      </c>
      <c r="C5" s="21" t="s">
        <v>389</v>
      </c>
      <c r="D5" s="22"/>
      <c r="E5" s="23" t="s">
        <v>18</v>
      </c>
      <c r="F5" s="17"/>
      <c r="G5" s="17"/>
      <c r="H5" s="17"/>
      <c r="I5" s="17"/>
      <c r="J5" s="19"/>
      <c r="O5">
        <v>0.20999999999999999</v>
      </c>
    </row>
    <row r="6">
      <c r="A6" s="26" t="s">
        <v>55</v>
      </c>
      <c r="B6" s="27" t="s">
        <v>56</v>
      </c>
      <c r="C6" s="7" t="s">
        <v>57</v>
      </c>
      <c r="D6" s="7" t="s">
        <v>58</v>
      </c>
      <c r="E6" s="7" t="s">
        <v>59</v>
      </c>
      <c r="F6" s="7" t="s">
        <v>60</v>
      </c>
      <c r="G6" s="7" t="s">
        <v>61</v>
      </c>
      <c r="H6" s="7" t="s">
        <v>62</v>
      </c>
      <c r="I6" s="7"/>
      <c r="J6" s="28" t="s">
        <v>63</v>
      </c>
    </row>
    <row r="7">
      <c r="A7" s="26"/>
      <c r="B7" s="27"/>
      <c r="C7" s="7"/>
      <c r="D7" s="7"/>
      <c r="E7" s="7"/>
      <c r="F7" s="7"/>
      <c r="G7" s="7"/>
      <c r="H7" s="7" t="s">
        <v>64</v>
      </c>
      <c r="I7" s="7" t="s">
        <v>65</v>
      </c>
      <c r="J7" s="28"/>
    </row>
    <row r="8">
      <c r="A8" s="29">
        <v>0</v>
      </c>
      <c r="B8" s="27">
        <v>1</v>
      </c>
      <c r="C8" s="30">
        <v>2</v>
      </c>
      <c r="D8" s="7">
        <v>3</v>
      </c>
      <c r="E8" s="30">
        <v>4</v>
      </c>
      <c r="F8" s="7">
        <v>5</v>
      </c>
      <c r="G8" s="7">
        <v>6</v>
      </c>
      <c r="H8" s="7">
        <v>7</v>
      </c>
      <c r="I8" s="30">
        <v>8</v>
      </c>
      <c r="J8" s="28">
        <v>9</v>
      </c>
    </row>
    <row r="9">
      <c r="A9" s="31" t="s">
        <v>66</v>
      </c>
      <c r="B9" s="32"/>
      <c r="C9" s="33" t="s">
        <v>390</v>
      </c>
      <c r="D9" s="34"/>
      <c r="E9" s="31" t="s">
        <v>391</v>
      </c>
      <c r="F9" s="34"/>
      <c r="G9" s="34"/>
      <c r="H9" s="34"/>
      <c r="I9" s="35">
        <f>SUMIFS(I10:I13,A10:A13,"P")</f>
        <v>0</v>
      </c>
      <c r="J9" s="36"/>
    </row>
    <row r="10">
      <c r="A10" s="37" t="s">
        <v>69</v>
      </c>
      <c r="B10" s="37">
        <v>1</v>
      </c>
      <c r="C10" s="38" t="s">
        <v>392</v>
      </c>
      <c r="D10" s="37" t="s">
        <v>71</v>
      </c>
      <c r="E10" s="39" t="s">
        <v>393</v>
      </c>
      <c r="F10" s="40" t="s">
        <v>175</v>
      </c>
      <c r="G10" s="41">
        <v>1.3</v>
      </c>
      <c r="H10" s="42">
        <v>0</v>
      </c>
      <c r="I10" s="42">
        <f>ROUND(G10*H10,P4)</f>
        <v>0</v>
      </c>
      <c r="J10" s="40" t="s">
        <v>74</v>
      </c>
      <c r="O10" s="43">
        <f>I10*0.21</f>
        <v>0</v>
      </c>
      <c r="P10">
        <v>3</v>
      </c>
    </row>
    <row r="11">
      <c r="A11" s="37" t="s">
        <v>75</v>
      </c>
      <c r="B11" s="44"/>
      <c r="C11" s="45"/>
      <c r="D11" s="45"/>
      <c r="E11" s="39" t="s">
        <v>394</v>
      </c>
      <c r="F11" s="45"/>
      <c r="G11" s="45"/>
      <c r="H11" s="45"/>
      <c r="I11" s="45"/>
      <c r="J11" s="46"/>
    </row>
    <row r="12">
      <c r="A12" s="37" t="s">
        <v>100</v>
      </c>
      <c r="B12" s="44"/>
      <c r="C12" s="45"/>
      <c r="D12" s="45"/>
      <c r="E12" s="48" t="s">
        <v>395</v>
      </c>
      <c r="F12" s="45"/>
      <c r="G12" s="45"/>
      <c r="H12" s="45"/>
      <c r="I12" s="45"/>
      <c r="J12" s="46"/>
    </row>
    <row r="13" ht="60">
      <c r="A13" s="37" t="s">
        <v>77</v>
      </c>
      <c r="B13" s="44"/>
      <c r="C13" s="45"/>
      <c r="D13" s="45"/>
      <c r="E13" s="39" t="s">
        <v>396</v>
      </c>
      <c r="F13" s="45"/>
      <c r="G13" s="45"/>
      <c r="H13" s="45"/>
      <c r="I13" s="45"/>
      <c r="J13" s="46"/>
    </row>
    <row r="14">
      <c r="A14" s="31" t="s">
        <v>66</v>
      </c>
      <c r="B14" s="32"/>
      <c r="C14" s="33" t="s">
        <v>315</v>
      </c>
      <c r="D14" s="34"/>
      <c r="E14" s="31" t="s">
        <v>316</v>
      </c>
      <c r="F14" s="34"/>
      <c r="G14" s="34"/>
      <c r="H14" s="34"/>
      <c r="I14" s="35">
        <f>SUMIFS(I15:I42,A15:A42,"P")</f>
        <v>0</v>
      </c>
      <c r="J14" s="36"/>
    </row>
    <row r="15">
      <c r="A15" s="37" t="s">
        <v>69</v>
      </c>
      <c r="B15" s="37">
        <v>2</v>
      </c>
      <c r="C15" s="38" t="s">
        <v>317</v>
      </c>
      <c r="D15" s="37" t="s">
        <v>71</v>
      </c>
      <c r="E15" s="39" t="s">
        <v>318</v>
      </c>
      <c r="F15" s="40" t="s">
        <v>193</v>
      </c>
      <c r="G15" s="41">
        <v>320</v>
      </c>
      <c r="H15" s="42">
        <v>0</v>
      </c>
      <c r="I15" s="42">
        <f>ROUND(G15*H15,P4)</f>
        <v>0</v>
      </c>
      <c r="J15" s="40" t="s">
        <v>74</v>
      </c>
      <c r="O15" s="43">
        <f>I15*0.21</f>
        <v>0</v>
      </c>
      <c r="P15">
        <v>3</v>
      </c>
    </row>
    <row r="16" ht="75">
      <c r="A16" s="37" t="s">
        <v>75</v>
      </c>
      <c r="B16" s="44"/>
      <c r="C16" s="45"/>
      <c r="D16" s="45"/>
      <c r="E16" s="39" t="s">
        <v>319</v>
      </c>
      <c r="F16" s="45"/>
      <c r="G16" s="45"/>
      <c r="H16" s="45"/>
      <c r="I16" s="45"/>
      <c r="J16" s="46"/>
    </row>
    <row r="17">
      <c r="A17" s="37" t="s">
        <v>100</v>
      </c>
      <c r="B17" s="44"/>
      <c r="C17" s="45"/>
      <c r="D17" s="45"/>
      <c r="E17" s="48" t="s">
        <v>397</v>
      </c>
      <c r="F17" s="45"/>
      <c r="G17" s="45"/>
      <c r="H17" s="45"/>
      <c r="I17" s="45"/>
      <c r="J17" s="46"/>
    </row>
    <row r="18" ht="60">
      <c r="A18" s="37" t="s">
        <v>77</v>
      </c>
      <c r="B18" s="44"/>
      <c r="C18" s="45"/>
      <c r="D18" s="45"/>
      <c r="E18" s="39" t="s">
        <v>321</v>
      </c>
      <c r="F18" s="45"/>
      <c r="G18" s="45"/>
      <c r="H18" s="45"/>
      <c r="I18" s="45"/>
      <c r="J18" s="46"/>
    </row>
    <row r="19">
      <c r="A19" s="37" t="s">
        <v>69</v>
      </c>
      <c r="B19" s="37">
        <v>3</v>
      </c>
      <c r="C19" s="38" t="s">
        <v>398</v>
      </c>
      <c r="D19" s="37" t="s">
        <v>71</v>
      </c>
      <c r="E19" s="39" t="s">
        <v>399</v>
      </c>
      <c r="F19" s="40" t="s">
        <v>193</v>
      </c>
      <c r="G19" s="41">
        <v>13</v>
      </c>
      <c r="H19" s="42">
        <v>0</v>
      </c>
      <c r="I19" s="42">
        <f>ROUND(G19*H19,P4)</f>
        <v>0</v>
      </c>
      <c r="J19" s="40" t="s">
        <v>74</v>
      </c>
      <c r="O19" s="43">
        <f>I19*0.21</f>
        <v>0</v>
      </c>
      <c r="P19">
        <v>3</v>
      </c>
    </row>
    <row r="20" ht="30">
      <c r="A20" s="37" t="s">
        <v>75</v>
      </c>
      <c r="B20" s="44"/>
      <c r="C20" s="45"/>
      <c r="D20" s="45"/>
      <c r="E20" s="39" t="s">
        <v>400</v>
      </c>
      <c r="F20" s="45"/>
      <c r="G20" s="45"/>
      <c r="H20" s="45"/>
      <c r="I20" s="45"/>
      <c r="J20" s="46"/>
    </row>
    <row r="21">
      <c r="A21" s="37" t="s">
        <v>100</v>
      </c>
      <c r="B21" s="44"/>
      <c r="C21" s="45"/>
      <c r="D21" s="45"/>
      <c r="E21" s="48" t="s">
        <v>304</v>
      </c>
      <c r="F21" s="45"/>
      <c r="G21" s="45"/>
      <c r="H21" s="45"/>
      <c r="I21" s="45"/>
      <c r="J21" s="46"/>
    </row>
    <row r="22" ht="60">
      <c r="A22" s="37" t="s">
        <v>77</v>
      </c>
      <c r="B22" s="44"/>
      <c r="C22" s="45"/>
      <c r="D22" s="45"/>
      <c r="E22" s="39" t="s">
        <v>321</v>
      </c>
      <c r="F22" s="45"/>
      <c r="G22" s="45"/>
      <c r="H22" s="45"/>
      <c r="I22" s="45"/>
      <c r="J22" s="46"/>
    </row>
    <row r="23">
      <c r="A23" s="37" t="s">
        <v>69</v>
      </c>
      <c r="B23" s="37">
        <v>4</v>
      </c>
      <c r="C23" s="38" t="s">
        <v>322</v>
      </c>
      <c r="D23" s="37" t="s">
        <v>71</v>
      </c>
      <c r="E23" s="39" t="s">
        <v>323</v>
      </c>
      <c r="F23" s="40" t="s">
        <v>193</v>
      </c>
      <c r="G23" s="41">
        <v>160</v>
      </c>
      <c r="H23" s="42">
        <v>0</v>
      </c>
      <c r="I23" s="42">
        <f>ROUND(G23*H23,P4)</f>
        <v>0</v>
      </c>
      <c r="J23" s="40" t="s">
        <v>74</v>
      </c>
      <c r="O23" s="43">
        <f>I23*0.21</f>
        <v>0</v>
      </c>
      <c r="P23">
        <v>3</v>
      </c>
    </row>
    <row r="24" ht="45">
      <c r="A24" s="37" t="s">
        <v>75</v>
      </c>
      <c r="B24" s="44"/>
      <c r="C24" s="45"/>
      <c r="D24" s="45"/>
      <c r="E24" s="39" t="s">
        <v>324</v>
      </c>
      <c r="F24" s="45"/>
      <c r="G24" s="45"/>
      <c r="H24" s="45"/>
      <c r="I24" s="45"/>
      <c r="J24" s="46"/>
    </row>
    <row r="25">
      <c r="A25" s="37" t="s">
        <v>100</v>
      </c>
      <c r="B25" s="44"/>
      <c r="C25" s="45"/>
      <c r="D25" s="45"/>
      <c r="E25" s="48" t="s">
        <v>401</v>
      </c>
      <c r="F25" s="45"/>
      <c r="G25" s="45"/>
      <c r="H25" s="45"/>
      <c r="I25" s="45"/>
      <c r="J25" s="46"/>
    </row>
    <row r="26" ht="75">
      <c r="A26" s="37" t="s">
        <v>77</v>
      </c>
      <c r="B26" s="44"/>
      <c r="C26" s="45"/>
      <c r="D26" s="45"/>
      <c r="E26" s="39" t="s">
        <v>326</v>
      </c>
      <c r="F26" s="45"/>
      <c r="G26" s="45"/>
      <c r="H26" s="45"/>
      <c r="I26" s="45"/>
      <c r="J26" s="46"/>
    </row>
    <row r="27">
      <c r="A27" s="37" t="s">
        <v>69</v>
      </c>
      <c r="B27" s="37">
        <v>5</v>
      </c>
      <c r="C27" s="38" t="s">
        <v>327</v>
      </c>
      <c r="D27" s="37" t="s">
        <v>71</v>
      </c>
      <c r="E27" s="39" t="s">
        <v>328</v>
      </c>
      <c r="F27" s="40" t="s">
        <v>193</v>
      </c>
      <c r="G27" s="41">
        <v>160</v>
      </c>
      <c r="H27" s="42">
        <v>0</v>
      </c>
      <c r="I27" s="42">
        <f>ROUND(G27*H27,P4)</f>
        <v>0</v>
      </c>
      <c r="J27" s="40" t="s">
        <v>74</v>
      </c>
      <c r="O27" s="43">
        <f>I27*0.21</f>
        <v>0</v>
      </c>
      <c r="P27">
        <v>3</v>
      </c>
    </row>
    <row r="28" ht="45">
      <c r="A28" s="37" t="s">
        <v>75</v>
      </c>
      <c r="B28" s="44"/>
      <c r="C28" s="45"/>
      <c r="D28" s="45"/>
      <c r="E28" s="39" t="s">
        <v>329</v>
      </c>
      <c r="F28" s="45"/>
      <c r="G28" s="45"/>
      <c r="H28" s="45"/>
      <c r="I28" s="45"/>
      <c r="J28" s="46"/>
    </row>
    <row r="29">
      <c r="A29" s="37" t="s">
        <v>100</v>
      </c>
      <c r="B29" s="44"/>
      <c r="C29" s="45"/>
      <c r="D29" s="45"/>
      <c r="E29" s="48" t="s">
        <v>401</v>
      </c>
      <c r="F29" s="45"/>
      <c r="G29" s="45"/>
      <c r="H29" s="45"/>
      <c r="I29" s="45"/>
      <c r="J29" s="46"/>
    </row>
    <row r="30" ht="165">
      <c r="A30" s="37" t="s">
        <v>77</v>
      </c>
      <c r="B30" s="44"/>
      <c r="C30" s="45"/>
      <c r="D30" s="45"/>
      <c r="E30" s="39" t="s">
        <v>331</v>
      </c>
      <c r="F30" s="45"/>
      <c r="G30" s="45"/>
      <c r="H30" s="45"/>
      <c r="I30" s="45"/>
      <c r="J30" s="46"/>
    </row>
    <row r="31">
      <c r="A31" s="37" t="s">
        <v>69</v>
      </c>
      <c r="B31" s="37">
        <v>6</v>
      </c>
      <c r="C31" s="38" t="s">
        <v>332</v>
      </c>
      <c r="D31" s="37" t="s">
        <v>71</v>
      </c>
      <c r="E31" s="39" t="s">
        <v>333</v>
      </c>
      <c r="F31" s="40" t="s">
        <v>193</v>
      </c>
      <c r="G31" s="41">
        <v>160</v>
      </c>
      <c r="H31" s="42">
        <v>0</v>
      </c>
      <c r="I31" s="42">
        <f>ROUND(G31*H31,P4)</f>
        <v>0</v>
      </c>
      <c r="J31" s="40" t="s">
        <v>74</v>
      </c>
      <c r="O31" s="43">
        <f>I31*0.21</f>
        <v>0</v>
      </c>
      <c r="P31">
        <v>3</v>
      </c>
    </row>
    <row r="32" ht="45">
      <c r="A32" s="37" t="s">
        <v>75</v>
      </c>
      <c r="B32" s="44"/>
      <c r="C32" s="45"/>
      <c r="D32" s="45"/>
      <c r="E32" s="39" t="s">
        <v>334</v>
      </c>
      <c r="F32" s="45"/>
      <c r="G32" s="45"/>
      <c r="H32" s="45"/>
      <c r="I32" s="45"/>
      <c r="J32" s="46"/>
    </row>
    <row r="33">
      <c r="A33" s="37" t="s">
        <v>100</v>
      </c>
      <c r="B33" s="44"/>
      <c r="C33" s="45"/>
      <c r="D33" s="45"/>
      <c r="E33" s="48" t="s">
        <v>401</v>
      </c>
      <c r="F33" s="45"/>
      <c r="G33" s="45"/>
      <c r="H33" s="45"/>
      <c r="I33" s="45"/>
      <c r="J33" s="46"/>
    </row>
    <row r="34" ht="165">
      <c r="A34" s="37" t="s">
        <v>77</v>
      </c>
      <c r="B34" s="44"/>
      <c r="C34" s="45"/>
      <c r="D34" s="45"/>
      <c r="E34" s="39" t="s">
        <v>331</v>
      </c>
      <c r="F34" s="45"/>
      <c r="G34" s="45"/>
      <c r="H34" s="45"/>
      <c r="I34" s="45"/>
      <c r="J34" s="46"/>
    </row>
    <row r="35" ht="30">
      <c r="A35" s="37" t="s">
        <v>69</v>
      </c>
      <c r="B35" s="37">
        <v>7</v>
      </c>
      <c r="C35" s="38" t="s">
        <v>402</v>
      </c>
      <c r="D35" s="37" t="s">
        <v>71</v>
      </c>
      <c r="E35" s="39" t="s">
        <v>403</v>
      </c>
      <c r="F35" s="40" t="s">
        <v>193</v>
      </c>
      <c r="G35" s="41">
        <v>52</v>
      </c>
      <c r="H35" s="42">
        <v>0</v>
      </c>
      <c r="I35" s="42">
        <f>ROUND(G35*H35,P4)</f>
        <v>0</v>
      </c>
      <c r="J35" s="40" t="s">
        <v>74</v>
      </c>
      <c r="O35" s="43">
        <f>I35*0.21</f>
        <v>0</v>
      </c>
      <c r="P35">
        <v>3</v>
      </c>
    </row>
    <row r="36" ht="105">
      <c r="A36" s="37" t="s">
        <v>75</v>
      </c>
      <c r="B36" s="44"/>
      <c r="C36" s="45"/>
      <c r="D36" s="45"/>
      <c r="E36" s="39" t="s">
        <v>404</v>
      </c>
      <c r="F36" s="45"/>
      <c r="G36" s="45"/>
      <c r="H36" s="45"/>
      <c r="I36" s="45"/>
      <c r="J36" s="46"/>
    </row>
    <row r="37">
      <c r="A37" s="37" t="s">
        <v>100</v>
      </c>
      <c r="B37" s="44"/>
      <c r="C37" s="45"/>
      <c r="D37" s="45"/>
      <c r="E37" s="48" t="s">
        <v>405</v>
      </c>
      <c r="F37" s="45"/>
      <c r="G37" s="45"/>
      <c r="H37" s="45"/>
      <c r="I37" s="45"/>
      <c r="J37" s="46"/>
    </row>
    <row r="38">
      <c r="A38" s="37" t="s">
        <v>77</v>
      </c>
      <c r="B38" s="44"/>
      <c r="C38" s="45"/>
      <c r="D38" s="45"/>
      <c r="E38" s="39" t="s">
        <v>406</v>
      </c>
      <c r="F38" s="45"/>
      <c r="G38" s="45"/>
      <c r="H38" s="45"/>
      <c r="I38" s="45"/>
      <c r="J38" s="46"/>
    </row>
    <row r="39">
      <c r="A39" s="37" t="s">
        <v>69</v>
      </c>
      <c r="B39" s="37">
        <v>8</v>
      </c>
      <c r="C39" s="38" t="s">
        <v>349</v>
      </c>
      <c r="D39" s="37" t="s">
        <v>71</v>
      </c>
      <c r="E39" s="39" t="s">
        <v>350</v>
      </c>
      <c r="F39" s="40" t="s">
        <v>193</v>
      </c>
      <c r="G39" s="41">
        <v>4</v>
      </c>
      <c r="H39" s="42">
        <v>0</v>
      </c>
      <c r="I39" s="42">
        <f>ROUND(G39*H39,P4)</f>
        <v>0</v>
      </c>
      <c r="J39" s="40" t="s">
        <v>74</v>
      </c>
      <c r="O39" s="43">
        <f>I39*0.21</f>
        <v>0</v>
      </c>
      <c r="P39">
        <v>3</v>
      </c>
    </row>
    <row r="40" ht="45">
      <c r="A40" s="37" t="s">
        <v>75</v>
      </c>
      <c r="B40" s="44"/>
      <c r="C40" s="45"/>
      <c r="D40" s="45"/>
      <c r="E40" s="39" t="s">
        <v>351</v>
      </c>
      <c r="F40" s="45"/>
      <c r="G40" s="45"/>
      <c r="H40" s="45"/>
      <c r="I40" s="45"/>
      <c r="J40" s="46"/>
    </row>
    <row r="41">
      <c r="A41" s="37" t="s">
        <v>100</v>
      </c>
      <c r="B41" s="44"/>
      <c r="C41" s="45"/>
      <c r="D41" s="45"/>
      <c r="E41" s="48" t="s">
        <v>407</v>
      </c>
      <c r="F41" s="45"/>
      <c r="G41" s="45"/>
      <c r="H41" s="45"/>
      <c r="I41" s="45"/>
      <c r="J41" s="46"/>
    </row>
    <row r="42" ht="135">
      <c r="A42" s="37" t="s">
        <v>77</v>
      </c>
      <c r="B42" s="44"/>
      <c r="C42" s="45"/>
      <c r="D42" s="45"/>
      <c r="E42" s="39" t="s">
        <v>353</v>
      </c>
      <c r="F42" s="45"/>
      <c r="G42" s="45"/>
      <c r="H42" s="45"/>
      <c r="I42" s="45"/>
      <c r="J42" s="46"/>
    </row>
    <row r="43">
      <c r="A43" s="31" t="s">
        <v>66</v>
      </c>
      <c r="B43" s="32"/>
      <c r="C43" s="33" t="s">
        <v>163</v>
      </c>
      <c r="D43" s="34"/>
      <c r="E43" s="31" t="s">
        <v>164</v>
      </c>
      <c r="F43" s="34"/>
      <c r="G43" s="34"/>
      <c r="H43" s="34"/>
      <c r="I43" s="35">
        <f>SUMIFS(I44:I51,A44:A51,"P")</f>
        <v>0</v>
      </c>
      <c r="J43" s="36"/>
    </row>
    <row r="44" ht="30">
      <c r="A44" s="37" t="s">
        <v>69</v>
      </c>
      <c r="B44" s="37">
        <v>9</v>
      </c>
      <c r="C44" s="38" t="s">
        <v>378</v>
      </c>
      <c r="D44" s="37" t="s">
        <v>71</v>
      </c>
      <c r="E44" s="39" t="s">
        <v>379</v>
      </c>
      <c r="F44" s="40" t="s">
        <v>212</v>
      </c>
      <c r="G44" s="41">
        <v>69.5</v>
      </c>
      <c r="H44" s="42">
        <v>0</v>
      </c>
      <c r="I44" s="42">
        <f>ROUND(G44*H44,P4)</f>
        <v>0</v>
      </c>
      <c r="J44" s="40" t="s">
        <v>74</v>
      </c>
      <c r="O44" s="43">
        <f>I44*0.21</f>
        <v>0</v>
      </c>
      <c r="P44">
        <v>3</v>
      </c>
    </row>
    <row r="45" ht="45">
      <c r="A45" s="37" t="s">
        <v>75</v>
      </c>
      <c r="B45" s="44"/>
      <c r="C45" s="45"/>
      <c r="D45" s="45"/>
      <c r="E45" s="39" t="s">
        <v>380</v>
      </c>
      <c r="F45" s="45"/>
      <c r="G45" s="45"/>
      <c r="H45" s="45"/>
      <c r="I45" s="45"/>
      <c r="J45" s="46"/>
    </row>
    <row r="46">
      <c r="A46" s="37" t="s">
        <v>100</v>
      </c>
      <c r="B46" s="44"/>
      <c r="C46" s="45"/>
      <c r="D46" s="45"/>
      <c r="E46" s="48" t="s">
        <v>408</v>
      </c>
      <c r="F46" s="45"/>
      <c r="G46" s="45"/>
      <c r="H46" s="45"/>
      <c r="I46" s="45"/>
      <c r="J46" s="46"/>
    </row>
    <row r="47" ht="60">
      <c r="A47" s="37" t="s">
        <v>77</v>
      </c>
      <c r="B47" s="44"/>
      <c r="C47" s="45"/>
      <c r="D47" s="45"/>
      <c r="E47" s="39" t="s">
        <v>382</v>
      </c>
      <c r="F47" s="45"/>
      <c r="G47" s="45"/>
      <c r="H47" s="45"/>
      <c r="I47" s="45"/>
      <c r="J47" s="46"/>
    </row>
    <row r="48" ht="30">
      <c r="A48" s="37" t="s">
        <v>69</v>
      </c>
      <c r="B48" s="37">
        <v>10</v>
      </c>
      <c r="C48" s="38" t="s">
        <v>383</v>
      </c>
      <c r="D48" s="37" t="s">
        <v>71</v>
      </c>
      <c r="E48" s="39" t="s">
        <v>384</v>
      </c>
      <c r="F48" s="40" t="s">
        <v>212</v>
      </c>
      <c r="G48" s="41">
        <v>18</v>
      </c>
      <c r="H48" s="42">
        <v>0</v>
      </c>
      <c r="I48" s="42">
        <f>ROUND(G48*H48,P4)</f>
        <v>0</v>
      </c>
      <c r="J48" s="40" t="s">
        <v>74</v>
      </c>
      <c r="O48" s="43">
        <f>I48*0.21</f>
        <v>0</v>
      </c>
      <c r="P48">
        <v>3</v>
      </c>
    </row>
    <row r="49" ht="45">
      <c r="A49" s="37" t="s">
        <v>75</v>
      </c>
      <c r="B49" s="44"/>
      <c r="C49" s="45"/>
      <c r="D49" s="45"/>
      <c r="E49" s="39" t="s">
        <v>380</v>
      </c>
      <c r="F49" s="45"/>
      <c r="G49" s="45"/>
      <c r="H49" s="45"/>
      <c r="I49" s="45"/>
      <c r="J49" s="46"/>
    </row>
    <row r="50">
      <c r="A50" s="37" t="s">
        <v>100</v>
      </c>
      <c r="B50" s="44"/>
      <c r="C50" s="45"/>
      <c r="D50" s="45"/>
      <c r="E50" s="48" t="s">
        <v>409</v>
      </c>
      <c r="F50" s="45"/>
      <c r="G50" s="45"/>
      <c r="H50" s="45"/>
      <c r="I50" s="45"/>
      <c r="J50" s="46"/>
    </row>
    <row r="51" ht="60">
      <c r="A51" s="37" t="s">
        <v>77</v>
      </c>
      <c r="B51" s="49"/>
      <c r="C51" s="50"/>
      <c r="D51" s="50"/>
      <c r="E51" s="39" t="s">
        <v>382</v>
      </c>
      <c r="F51" s="50"/>
      <c r="G51" s="50"/>
      <c r="H51" s="50"/>
      <c r="I51" s="50"/>
      <c r="J51" s="5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45</v>
      </c>
      <c r="F2" s="17"/>
      <c r="G2" s="17"/>
      <c r="H2" s="17"/>
      <c r="I2" s="17"/>
      <c r="J2" s="19"/>
    </row>
    <row r="3" ht="30">
      <c r="A3" s="3" t="s">
        <v>46</v>
      </c>
      <c r="B3" s="20" t="s">
        <v>47</v>
      </c>
      <c r="C3" s="21" t="s">
        <v>48</v>
      </c>
      <c r="D3" s="22"/>
      <c r="E3" s="23" t="s">
        <v>49</v>
      </c>
      <c r="F3" s="17"/>
      <c r="G3" s="17"/>
      <c r="H3" s="24" t="s">
        <v>410</v>
      </c>
      <c r="I3" s="25">
        <f>SUMIFS(I9:I105,A9:A105,"SD")</f>
        <v>0</v>
      </c>
      <c r="J3" s="19"/>
      <c r="O3">
        <v>0</v>
      </c>
      <c r="P3">
        <v>2</v>
      </c>
    </row>
    <row r="4">
      <c r="A4" s="3" t="s">
        <v>51</v>
      </c>
      <c r="B4" s="20" t="s">
        <v>52</v>
      </c>
      <c r="C4" s="21" t="s">
        <v>35</v>
      </c>
      <c r="D4" s="22"/>
      <c r="E4" s="23" t="s">
        <v>36</v>
      </c>
      <c r="F4" s="17"/>
      <c r="G4" s="17"/>
      <c r="H4" s="17"/>
      <c r="I4" s="17"/>
      <c r="J4" s="19"/>
      <c r="O4">
        <v>0.14999999999999999</v>
      </c>
      <c r="P4">
        <v>2</v>
      </c>
    </row>
    <row r="5">
      <c r="A5" s="3" t="s">
        <v>53</v>
      </c>
      <c r="B5" s="20" t="s">
        <v>54</v>
      </c>
      <c r="C5" s="21" t="s">
        <v>410</v>
      </c>
      <c r="D5" s="22"/>
      <c r="E5" s="23" t="s">
        <v>39</v>
      </c>
      <c r="F5" s="17"/>
      <c r="G5" s="17"/>
      <c r="H5" s="17"/>
      <c r="I5" s="17"/>
      <c r="J5" s="19"/>
      <c r="O5">
        <v>0.20999999999999999</v>
      </c>
    </row>
    <row r="6">
      <c r="A6" s="26" t="s">
        <v>55</v>
      </c>
      <c r="B6" s="27" t="s">
        <v>56</v>
      </c>
      <c r="C6" s="7" t="s">
        <v>57</v>
      </c>
      <c r="D6" s="7" t="s">
        <v>58</v>
      </c>
      <c r="E6" s="7" t="s">
        <v>59</v>
      </c>
      <c r="F6" s="7" t="s">
        <v>60</v>
      </c>
      <c r="G6" s="7" t="s">
        <v>61</v>
      </c>
      <c r="H6" s="7" t="s">
        <v>62</v>
      </c>
      <c r="I6" s="7"/>
      <c r="J6" s="28" t="s">
        <v>63</v>
      </c>
    </row>
    <row r="7">
      <c r="A7" s="26"/>
      <c r="B7" s="27"/>
      <c r="C7" s="7"/>
      <c r="D7" s="7"/>
      <c r="E7" s="7"/>
      <c r="F7" s="7"/>
      <c r="G7" s="7"/>
      <c r="H7" s="7" t="s">
        <v>64</v>
      </c>
      <c r="I7" s="7" t="s">
        <v>65</v>
      </c>
      <c r="J7" s="28"/>
    </row>
    <row r="8">
      <c r="A8" s="29">
        <v>0</v>
      </c>
      <c r="B8" s="27">
        <v>1</v>
      </c>
      <c r="C8" s="30">
        <v>2</v>
      </c>
      <c r="D8" s="7">
        <v>3</v>
      </c>
      <c r="E8" s="30">
        <v>4</v>
      </c>
      <c r="F8" s="7">
        <v>5</v>
      </c>
      <c r="G8" s="7">
        <v>6</v>
      </c>
      <c r="H8" s="7">
        <v>7</v>
      </c>
      <c r="I8" s="30">
        <v>8</v>
      </c>
      <c r="J8" s="28">
        <v>9</v>
      </c>
    </row>
    <row r="9">
      <c r="A9" s="31" t="s">
        <v>66</v>
      </c>
      <c r="B9" s="32"/>
      <c r="C9" s="33" t="s">
        <v>67</v>
      </c>
      <c r="D9" s="34"/>
      <c r="E9" s="31" t="s">
        <v>68</v>
      </c>
      <c r="F9" s="34"/>
      <c r="G9" s="34"/>
      <c r="H9" s="34"/>
      <c r="I9" s="35">
        <f>SUMIFS(I10:I17,A10:A17,"P")</f>
        <v>0</v>
      </c>
      <c r="J9" s="36"/>
    </row>
    <row r="10">
      <c r="A10" s="37" t="s">
        <v>69</v>
      </c>
      <c r="B10" s="37">
        <v>1</v>
      </c>
      <c r="C10" s="38" t="s">
        <v>173</v>
      </c>
      <c r="D10" s="37" t="s">
        <v>71</v>
      </c>
      <c r="E10" s="39" t="s">
        <v>174</v>
      </c>
      <c r="F10" s="40" t="s">
        <v>175</v>
      </c>
      <c r="G10" s="41">
        <v>2.552</v>
      </c>
      <c r="H10" s="42">
        <v>0</v>
      </c>
      <c r="I10" s="42">
        <f>ROUND(G10*H10,P4)</f>
        <v>0</v>
      </c>
      <c r="J10" s="40" t="s">
        <v>74</v>
      </c>
      <c r="O10" s="43">
        <f>I10*0.21</f>
        <v>0</v>
      </c>
      <c r="P10">
        <v>3</v>
      </c>
    </row>
    <row r="11">
      <c r="A11" s="37" t="s">
        <v>75</v>
      </c>
      <c r="B11" s="44"/>
      <c r="C11" s="45"/>
      <c r="D11" s="45"/>
      <c r="E11" s="39" t="s">
        <v>176</v>
      </c>
      <c r="F11" s="45"/>
      <c r="G11" s="45"/>
      <c r="H11" s="45"/>
      <c r="I11" s="45"/>
      <c r="J11" s="46"/>
    </row>
    <row r="12">
      <c r="A12" s="37" t="s">
        <v>100</v>
      </c>
      <c r="B12" s="44"/>
      <c r="C12" s="45"/>
      <c r="D12" s="45"/>
      <c r="E12" s="48" t="s">
        <v>411</v>
      </c>
      <c r="F12" s="45"/>
      <c r="G12" s="45"/>
      <c r="H12" s="45"/>
      <c r="I12" s="45"/>
      <c r="J12" s="46"/>
    </row>
    <row r="13" ht="30">
      <c r="A13" s="37" t="s">
        <v>77</v>
      </c>
      <c r="B13" s="44"/>
      <c r="C13" s="45"/>
      <c r="D13" s="45"/>
      <c r="E13" s="39" t="s">
        <v>178</v>
      </c>
      <c r="F13" s="45"/>
      <c r="G13" s="45"/>
      <c r="H13" s="45"/>
      <c r="I13" s="45"/>
      <c r="J13" s="46"/>
    </row>
    <row r="14">
      <c r="A14" s="37" t="s">
        <v>69</v>
      </c>
      <c r="B14" s="37">
        <v>2</v>
      </c>
      <c r="C14" s="38" t="s">
        <v>179</v>
      </c>
      <c r="D14" s="37" t="s">
        <v>71</v>
      </c>
      <c r="E14" s="39" t="s">
        <v>180</v>
      </c>
      <c r="F14" s="40" t="s">
        <v>181</v>
      </c>
      <c r="G14" s="41">
        <v>18.239999999999998</v>
      </c>
      <c r="H14" s="42">
        <v>0</v>
      </c>
      <c r="I14" s="42">
        <f>ROUND(G14*H14,P4)</f>
        <v>0</v>
      </c>
      <c r="J14" s="40" t="s">
        <v>74</v>
      </c>
      <c r="O14" s="43">
        <f>I14*0.21</f>
        <v>0</v>
      </c>
      <c r="P14">
        <v>3</v>
      </c>
    </row>
    <row r="15">
      <c r="A15" s="37" t="s">
        <v>75</v>
      </c>
      <c r="B15" s="44"/>
      <c r="C15" s="45"/>
      <c r="D15" s="45"/>
      <c r="E15" s="39" t="s">
        <v>278</v>
      </c>
      <c r="F15" s="45"/>
      <c r="G15" s="45"/>
      <c r="H15" s="45"/>
      <c r="I15" s="45"/>
      <c r="J15" s="46"/>
    </row>
    <row r="16" ht="45">
      <c r="A16" s="37" t="s">
        <v>100</v>
      </c>
      <c r="B16" s="44"/>
      <c r="C16" s="45"/>
      <c r="D16" s="45"/>
      <c r="E16" s="48" t="s">
        <v>412</v>
      </c>
      <c r="F16" s="45"/>
      <c r="G16" s="45"/>
      <c r="H16" s="45"/>
      <c r="I16" s="45"/>
      <c r="J16" s="46"/>
    </row>
    <row r="17" ht="30">
      <c r="A17" s="37" t="s">
        <v>77</v>
      </c>
      <c r="B17" s="44"/>
      <c r="C17" s="45"/>
      <c r="D17" s="45"/>
      <c r="E17" s="39" t="s">
        <v>178</v>
      </c>
      <c r="F17" s="45"/>
      <c r="G17" s="45"/>
      <c r="H17" s="45"/>
      <c r="I17" s="45"/>
      <c r="J17" s="46"/>
    </row>
    <row r="18">
      <c r="A18" s="31" t="s">
        <v>66</v>
      </c>
      <c r="B18" s="32"/>
      <c r="C18" s="33" t="s">
        <v>189</v>
      </c>
      <c r="D18" s="34"/>
      <c r="E18" s="31" t="s">
        <v>190</v>
      </c>
      <c r="F18" s="34"/>
      <c r="G18" s="34"/>
      <c r="H18" s="34"/>
      <c r="I18" s="35">
        <f>SUMIFS(I19:I42,A19:A42,"P")</f>
        <v>0</v>
      </c>
      <c r="J18" s="36"/>
    </row>
    <row r="19" ht="30">
      <c r="A19" s="37" t="s">
        <v>69</v>
      </c>
      <c r="B19" s="37">
        <v>3</v>
      </c>
      <c r="C19" s="38" t="s">
        <v>206</v>
      </c>
      <c r="D19" s="37" t="s">
        <v>71</v>
      </c>
      <c r="E19" s="39" t="s">
        <v>207</v>
      </c>
      <c r="F19" s="40" t="s">
        <v>175</v>
      </c>
      <c r="G19" s="41">
        <v>2.552</v>
      </c>
      <c r="H19" s="42">
        <v>0</v>
      </c>
      <c r="I19" s="42">
        <f>ROUND(G19*H19,P4)</f>
        <v>0</v>
      </c>
      <c r="J19" s="40" t="s">
        <v>74</v>
      </c>
      <c r="O19" s="43">
        <f>I19*0.21</f>
        <v>0</v>
      </c>
      <c r="P19">
        <v>3</v>
      </c>
    </row>
    <row r="20" ht="45">
      <c r="A20" s="37" t="s">
        <v>75</v>
      </c>
      <c r="B20" s="44"/>
      <c r="C20" s="45"/>
      <c r="D20" s="45"/>
      <c r="E20" s="39" t="s">
        <v>413</v>
      </c>
      <c r="F20" s="45"/>
      <c r="G20" s="45"/>
      <c r="H20" s="45"/>
      <c r="I20" s="45"/>
      <c r="J20" s="46"/>
    </row>
    <row r="21">
      <c r="A21" s="37" t="s">
        <v>100</v>
      </c>
      <c r="B21" s="44"/>
      <c r="C21" s="45"/>
      <c r="D21" s="45"/>
      <c r="E21" s="48" t="s">
        <v>414</v>
      </c>
      <c r="F21" s="45"/>
      <c r="G21" s="45"/>
      <c r="H21" s="45"/>
      <c r="I21" s="45"/>
      <c r="J21" s="46"/>
    </row>
    <row r="22" ht="90">
      <c r="A22" s="37" t="s">
        <v>77</v>
      </c>
      <c r="B22" s="44"/>
      <c r="C22" s="45"/>
      <c r="D22" s="45"/>
      <c r="E22" s="39" t="s">
        <v>205</v>
      </c>
      <c r="F22" s="45"/>
      <c r="G22" s="45"/>
      <c r="H22" s="45"/>
      <c r="I22" s="45"/>
      <c r="J22" s="46"/>
    </row>
    <row r="23" ht="30">
      <c r="A23" s="37" t="s">
        <v>69</v>
      </c>
      <c r="B23" s="37">
        <v>4</v>
      </c>
      <c r="C23" s="38" t="s">
        <v>286</v>
      </c>
      <c r="D23" s="37" t="s">
        <v>71</v>
      </c>
      <c r="E23" s="39" t="s">
        <v>287</v>
      </c>
      <c r="F23" s="40" t="s">
        <v>175</v>
      </c>
      <c r="G23" s="41">
        <v>3.6000000000000001</v>
      </c>
      <c r="H23" s="42">
        <v>0</v>
      </c>
      <c r="I23" s="42">
        <f>ROUND(G23*H23,P4)</f>
        <v>0</v>
      </c>
      <c r="J23" s="40" t="s">
        <v>74</v>
      </c>
      <c r="O23" s="43">
        <f>I23*0.21</f>
        <v>0</v>
      </c>
      <c r="P23">
        <v>3</v>
      </c>
    </row>
    <row r="24" ht="60">
      <c r="A24" s="37" t="s">
        <v>75</v>
      </c>
      <c r="B24" s="44"/>
      <c r="C24" s="45"/>
      <c r="D24" s="45"/>
      <c r="E24" s="39" t="s">
        <v>288</v>
      </c>
      <c r="F24" s="45"/>
      <c r="G24" s="45"/>
      <c r="H24" s="45"/>
      <c r="I24" s="45"/>
      <c r="J24" s="46"/>
    </row>
    <row r="25">
      <c r="A25" s="37" t="s">
        <v>100</v>
      </c>
      <c r="B25" s="44"/>
      <c r="C25" s="45"/>
      <c r="D25" s="45"/>
      <c r="E25" s="48" t="s">
        <v>415</v>
      </c>
      <c r="F25" s="45"/>
      <c r="G25" s="45"/>
      <c r="H25" s="45"/>
      <c r="I25" s="45"/>
      <c r="J25" s="46"/>
    </row>
    <row r="26" ht="90">
      <c r="A26" s="37" t="s">
        <v>77</v>
      </c>
      <c r="B26" s="44"/>
      <c r="C26" s="45"/>
      <c r="D26" s="45"/>
      <c r="E26" s="39" t="s">
        <v>205</v>
      </c>
      <c r="F26" s="45"/>
      <c r="G26" s="45"/>
      <c r="H26" s="45"/>
      <c r="I26" s="45"/>
      <c r="J26" s="46"/>
    </row>
    <row r="27">
      <c r="A27" s="37" t="s">
        <v>69</v>
      </c>
      <c r="B27" s="37">
        <v>5</v>
      </c>
      <c r="C27" s="38" t="s">
        <v>214</v>
      </c>
      <c r="D27" s="37" t="s">
        <v>71</v>
      </c>
      <c r="E27" s="39" t="s">
        <v>215</v>
      </c>
      <c r="F27" s="40" t="s">
        <v>175</v>
      </c>
      <c r="G27" s="41">
        <v>4</v>
      </c>
      <c r="H27" s="42">
        <v>0</v>
      </c>
      <c r="I27" s="42">
        <f>ROUND(G27*H27,P4)</f>
        <v>0</v>
      </c>
      <c r="J27" s="40" t="s">
        <v>74</v>
      </c>
      <c r="O27" s="43">
        <f>I27*0.21</f>
        <v>0</v>
      </c>
      <c r="P27">
        <v>3</v>
      </c>
    </row>
    <row r="28">
      <c r="A28" s="37" t="s">
        <v>75</v>
      </c>
      <c r="B28" s="44"/>
      <c r="C28" s="45"/>
      <c r="D28" s="45"/>
      <c r="E28" s="47" t="s">
        <v>71</v>
      </c>
      <c r="F28" s="45"/>
      <c r="G28" s="45"/>
      <c r="H28" s="45"/>
      <c r="I28" s="45"/>
      <c r="J28" s="46"/>
    </row>
    <row r="29">
      <c r="A29" s="37" t="s">
        <v>100</v>
      </c>
      <c r="B29" s="44"/>
      <c r="C29" s="45"/>
      <c r="D29" s="45"/>
      <c r="E29" s="48" t="s">
        <v>416</v>
      </c>
      <c r="F29" s="45"/>
      <c r="G29" s="45"/>
      <c r="H29" s="45"/>
      <c r="I29" s="45"/>
      <c r="J29" s="46"/>
    </row>
    <row r="30" ht="30">
      <c r="A30" s="37" t="s">
        <v>77</v>
      </c>
      <c r="B30" s="44"/>
      <c r="C30" s="45"/>
      <c r="D30" s="45"/>
      <c r="E30" s="39" t="s">
        <v>293</v>
      </c>
      <c r="F30" s="45"/>
      <c r="G30" s="45"/>
      <c r="H30" s="45"/>
      <c r="I30" s="45"/>
      <c r="J30" s="46"/>
    </row>
    <row r="31">
      <c r="A31" s="37" t="s">
        <v>69</v>
      </c>
      <c r="B31" s="37">
        <v>6</v>
      </c>
      <c r="C31" s="38" t="s">
        <v>417</v>
      </c>
      <c r="D31" s="37" t="s">
        <v>71</v>
      </c>
      <c r="E31" s="39" t="s">
        <v>418</v>
      </c>
      <c r="F31" s="40" t="s">
        <v>212</v>
      </c>
      <c r="G31" s="41">
        <v>5</v>
      </c>
      <c r="H31" s="42">
        <v>0</v>
      </c>
      <c r="I31" s="42">
        <f>ROUND(G31*H31,P4)</f>
        <v>0</v>
      </c>
      <c r="J31" s="40" t="s">
        <v>74</v>
      </c>
      <c r="O31" s="43">
        <f>I31*0.21</f>
        <v>0</v>
      </c>
      <c r="P31">
        <v>3</v>
      </c>
    </row>
    <row r="32">
      <c r="A32" s="37" t="s">
        <v>75</v>
      </c>
      <c r="B32" s="44"/>
      <c r="C32" s="45"/>
      <c r="D32" s="45"/>
      <c r="E32" s="39" t="s">
        <v>419</v>
      </c>
      <c r="F32" s="45"/>
      <c r="G32" s="45"/>
      <c r="H32" s="45"/>
      <c r="I32" s="45"/>
      <c r="J32" s="46"/>
    </row>
    <row r="33">
      <c r="A33" s="37" t="s">
        <v>100</v>
      </c>
      <c r="B33" s="44"/>
      <c r="C33" s="45"/>
      <c r="D33" s="45"/>
      <c r="E33" s="48" t="s">
        <v>420</v>
      </c>
      <c r="F33" s="45"/>
      <c r="G33" s="45"/>
      <c r="H33" s="45"/>
      <c r="I33" s="45"/>
      <c r="J33" s="46"/>
    </row>
    <row r="34" ht="45">
      <c r="A34" s="37" t="s">
        <v>77</v>
      </c>
      <c r="B34" s="44"/>
      <c r="C34" s="45"/>
      <c r="D34" s="45"/>
      <c r="E34" s="39" t="s">
        <v>421</v>
      </c>
      <c r="F34" s="45"/>
      <c r="G34" s="45"/>
      <c r="H34" s="45"/>
      <c r="I34" s="45"/>
      <c r="J34" s="46"/>
    </row>
    <row r="35">
      <c r="A35" s="37" t="s">
        <v>69</v>
      </c>
      <c r="B35" s="37">
        <v>7</v>
      </c>
      <c r="C35" s="38" t="s">
        <v>422</v>
      </c>
      <c r="D35" s="37" t="s">
        <v>71</v>
      </c>
      <c r="E35" s="39" t="s">
        <v>423</v>
      </c>
      <c r="F35" s="40" t="s">
        <v>175</v>
      </c>
      <c r="G35" s="41">
        <v>6.8099999999999996</v>
      </c>
      <c r="H35" s="42">
        <v>0</v>
      </c>
      <c r="I35" s="42">
        <f>ROUND(G35*H35,P4)</f>
        <v>0</v>
      </c>
      <c r="J35" s="40" t="s">
        <v>74</v>
      </c>
      <c r="O35" s="43">
        <f>I35*0.21</f>
        <v>0</v>
      </c>
      <c r="P35">
        <v>3</v>
      </c>
    </row>
    <row r="36">
      <c r="A36" s="37" t="s">
        <v>75</v>
      </c>
      <c r="B36" s="44"/>
      <c r="C36" s="45"/>
      <c r="D36" s="45"/>
      <c r="E36" s="39" t="s">
        <v>424</v>
      </c>
      <c r="F36" s="45"/>
      <c r="G36" s="45"/>
      <c r="H36" s="45"/>
      <c r="I36" s="45"/>
      <c r="J36" s="46"/>
    </row>
    <row r="37">
      <c r="A37" s="37" t="s">
        <v>100</v>
      </c>
      <c r="B37" s="44"/>
      <c r="C37" s="45"/>
      <c r="D37" s="45"/>
      <c r="E37" s="48" t="s">
        <v>425</v>
      </c>
      <c r="F37" s="45"/>
      <c r="G37" s="45"/>
      <c r="H37" s="45"/>
      <c r="I37" s="45"/>
      <c r="J37" s="46"/>
    </row>
    <row r="38" ht="300">
      <c r="A38" s="37" t="s">
        <v>77</v>
      </c>
      <c r="B38" s="44"/>
      <c r="C38" s="45"/>
      <c r="D38" s="45"/>
      <c r="E38" s="39" t="s">
        <v>426</v>
      </c>
      <c r="F38" s="45"/>
      <c r="G38" s="45"/>
      <c r="H38" s="45"/>
      <c r="I38" s="45"/>
      <c r="J38" s="46"/>
    </row>
    <row r="39">
      <c r="A39" s="37" t="s">
        <v>69</v>
      </c>
      <c r="B39" s="37">
        <v>8</v>
      </c>
      <c r="C39" s="38" t="s">
        <v>296</v>
      </c>
      <c r="D39" s="37" t="s">
        <v>71</v>
      </c>
      <c r="E39" s="39" t="s">
        <v>297</v>
      </c>
      <c r="F39" s="40" t="s">
        <v>193</v>
      </c>
      <c r="G39" s="41">
        <v>40</v>
      </c>
      <c r="H39" s="42">
        <v>0</v>
      </c>
      <c r="I39" s="42">
        <f>ROUND(G39*H39,P4)</f>
        <v>0</v>
      </c>
      <c r="J39" s="40" t="s">
        <v>74</v>
      </c>
      <c r="O39" s="43">
        <f>I39*0.21</f>
        <v>0</v>
      </c>
      <c r="P39">
        <v>3</v>
      </c>
    </row>
    <row r="40">
      <c r="A40" s="37" t="s">
        <v>75</v>
      </c>
      <c r="B40" s="44"/>
      <c r="C40" s="45"/>
      <c r="D40" s="45"/>
      <c r="E40" s="39" t="s">
        <v>427</v>
      </c>
      <c r="F40" s="45"/>
      <c r="G40" s="45"/>
      <c r="H40" s="45"/>
      <c r="I40" s="45"/>
      <c r="J40" s="46"/>
    </row>
    <row r="41">
      <c r="A41" s="37" t="s">
        <v>100</v>
      </c>
      <c r="B41" s="44"/>
      <c r="C41" s="45"/>
      <c r="D41" s="45"/>
      <c r="E41" s="48" t="s">
        <v>428</v>
      </c>
      <c r="F41" s="45"/>
      <c r="G41" s="45"/>
      <c r="H41" s="45"/>
      <c r="I41" s="45"/>
      <c r="J41" s="46"/>
    </row>
    <row r="42" ht="30">
      <c r="A42" s="37" t="s">
        <v>77</v>
      </c>
      <c r="B42" s="44"/>
      <c r="C42" s="45"/>
      <c r="D42" s="45"/>
      <c r="E42" s="39" t="s">
        <v>300</v>
      </c>
      <c r="F42" s="45"/>
      <c r="G42" s="45"/>
      <c r="H42" s="45"/>
      <c r="I42" s="45"/>
      <c r="J42" s="46"/>
    </row>
    <row r="43">
      <c r="A43" s="31" t="s">
        <v>66</v>
      </c>
      <c r="B43" s="32"/>
      <c r="C43" s="33" t="s">
        <v>315</v>
      </c>
      <c r="D43" s="34"/>
      <c r="E43" s="31" t="s">
        <v>316</v>
      </c>
      <c r="F43" s="34"/>
      <c r="G43" s="34"/>
      <c r="H43" s="34"/>
      <c r="I43" s="35">
        <f>SUMIFS(I44:I87,A44:A87,"P")</f>
        <v>0</v>
      </c>
      <c r="J43" s="36"/>
    </row>
    <row r="44">
      <c r="A44" s="37" t="s">
        <v>69</v>
      </c>
      <c r="B44" s="37">
        <v>9</v>
      </c>
      <c r="C44" s="38" t="s">
        <v>317</v>
      </c>
      <c r="D44" s="37" t="s">
        <v>71</v>
      </c>
      <c r="E44" s="39" t="s">
        <v>318</v>
      </c>
      <c r="F44" s="40" t="s">
        <v>193</v>
      </c>
      <c r="G44" s="41">
        <v>6.8099999999999996</v>
      </c>
      <c r="H44" s="42">
        <v>0</v>
      </c>
      <c r="I44" s="42">
        <f>ROUND(G44*H44,P4)</f>
        <v>0</v>
      </c>
      <c r="J44" s="40" t="s">
        <v>74</v>
      </c>
      <c r="O44" s="43">
        <f>I44*0.21</f>
        <v>0</v>
      </c>
      <c r="P44">
        <v>3</v>
      </c>
    </row>
    <row r="45" ht="45">
      <c r="A45" s="37" t="s">
        <v>75</v>
      </c>
      <c r="B45" s="44"/>
      <c r="C45" s="45"/>
      <c r="D45" s="45"/>
      <c r="E45" s="39" t="s">
        <v>429</v>
      </c>
      <c r="F45" s="45"/>
      <c r="G45" s="45"/>
      <c r="H45" s="45"/>
      <c r="I45" s="45"/>
      <c r="J45" s="46"/>
    </row>
    <row r="46">
      <c r="A46" s="37" t="s">
        <v>100</v>
      </c>
      <c r="B46" s="44"/>
      <c r="C46" s="45"/>
      <c r="D46" s="45"/>
      <c r="E46" s="48" t="s">
        <v>430</v>
      </c>
      <c r="F46" s="45"/>
      <c r="G46" s="45"/>
      <c r="H46" s="45"/>
      <c r="I46" s="45"/>
      <c r="J46" s="46"/>
    </row>
    <row r="47" ht="60">
      <c r="A47" s="37" t="s">
        <v>77</v>
      </c>
      <c r="B47" s="44"/>
      <c r="C47" s="45"/>
      <c r="D47" s="45"/>
      <c r="E47" s="39" t="s">
        <v>321</v>
      </c>
      <c r="F47" s="45"/>
      <c r="G47" s="45"/>
      <c r="H47" s="45"/>
      <c r="I47" s="45"/>
      <c r="J47" s="46"/>
    </row>
    <row r="48">
      <c r="A48" s="37" t="s">
        <v>69</v>
      </c>
      <c r="B48" s="37">
        <v>10</v>
      </c>
      <c r="C48" s="38" t="s">
        <v>398</v>
      </c>
      <c r="D48" s="37" t="s">
        <v>71</v>
      </c>
      <c r="E48" s="39" t="s">
        <v>399</v>
      </c>
      <c r="F48" s="40" t="s">
        <v>193</v>
      </c>
      <c r="G48" s="41">
        <v>6.8099999999999996</v>
      </c>
      <c r="H48" s="42">
        <v>0</v>
      </c>
      <c r="I48" s="42">
        <f>ROUND(G48*H48,P4)</f>
        <v>0</v>
      </c>
      <c r="J48" s="40" t="s">
        <v>74</v>
      </c>
      <c r="O48" s="43">
        <f>I48*0.21</f>
        <v>0</v>
      </c>
      <c r="P48">
        <v>3</v>
      </c>
    </row>
    <row r="49">
      <c r="A49" s="37" t="s">
        <v>75</v>
      </c>
      <c r="B49" s="44"/>
      <c r="C49" s="45"/>
      <c r="D49" s="45"/>
      <c r="E49" s="39" t="s">
        <v>431</v>
      </c>
      <c r="F49" s="45"/>
      <c r="G49" s="45"/>
      <c r="H49" s="45"/>
      <c r="I49" s="45"/>
      <c r="J49" s="46"/>
    </row>
    <row r="50">
      <c r="A50" s="37" t="s">
        <v>100</v>
      </c>
      <c r="B50" s="44"/>
      <c r="C50" s="45"/>
      <c r="D50" s="45"/>
      <c r="E50" s="48" t="s">
        <v>430</v>
      </c>
      <c r="F50" s="45"/>
      <c r="G50" s="45"/>
      <c r="H50" s="45"/>
      <c r="I50" s="45"/>
      <c r="J50" s="46"/>
    </row>
    <row r="51" ht="60">
      <c r="A51" s="37" t="s">
        <v>77</v>
      </c>
      <c r="B51" s="44"/>
      <c r="C51" s="45"/>
      <c r="D51" s="45"/>
      <c r="E51" s="39" t="s">
        <v>321</v>
      </c>
      <c r="F51" s="45"/>
      <c r="G51" s="45"/>
      <c r="H51" s="45"/>
      <c r="I51" s="45"/>
      <c r="J51" s="46"/>
    </row>
    <row r="52">
      <c r="A52" s="37" t="s">
        <v>69</v>
      </c>
      <c r="B52" s="37">
        <v>11</v>
      </c>
      <c r="C52" s="38" t="s">
        <v>432</v>
      </c>
      <c r="D52" s="37" t="s">
        <v>71</v>
      </c>
      <c r="E52" s="39" t="s">
        <v>433</v>
      </c>
      <c r="F52" s="40" t="s">
        <v>193</v>
      </c>
      <c r="G52" s="41">
        <v>23.946999999999999</v>
      </c>
      <c r="H52" s="42">
        <v>0</v>
      </c>
      <c r="I52" s="42">
        <f>ROUND(G52*H52,P4)</f>
        <v>0</v>
      </c>
      <c r="J52" s="40" t="s">
        <v>74</v>
      </c>
      <c r="O52" s="43">
        <f>I52*0.21</f>
        <v>0</v>
      </c>
      <c r="P52">
        <v>3</v>
      </c>
    </row>
    <row r="53" ht="45">
      <c r="A53" s="37" t="s">
        <v>75</v>
      </c>
      <c r="B53" s="44"/>
      <c r="C53" s="45"/>
      <c r="D53" s="45"/>
      <c r="E53" s="39" t="s">
        <v>434</v>
      </c>
      <c r="F53" s="45"/>
      <c r="G53" s="45"/>
      <c r="H53" s="45"/>
      <c r="I53" s="45"/>
      <c r="J53" s="46"/>
    </row>
    <row r="54">
      <c r="A54" s="37" t="s">
        <v>100</v>
      </c>
      <c r="B54" s="44"/>
      <c r="C54" s="45"/>
      <c r="D54" s="45"/>
      <c r="E54" s="48" t="s">
        <v>435</v>
      </c>
      <c r="F54" s="45"/>
      <c r="G54" s="45"/>
      <c r="H54" s="45"/>
      <c r="I54" s="45"/>
      <c r="J54" s="46"/>
    </row>
    <row r="55" ht="75">
      <c r="A55" s="37" t="s">
        <v>77</v>
      </c>
      <c r="B55" s="44"/>
      <c r="C55" s="45"/>
      <c r="D55" s="45"/>
      <c r="E55" s="39" t="s">
        <v>326</v>
      </c>
      <c r="F55" s="45"/>
      <c r="G55" s="45"/>
      <c r="H55" s="45"/>
      <c r="I55" s="45"/>
      <c r="J55" s="46"/>
    </row>
    <row r="56">
      <c r="A56" s="37" t="s">
        <v>69</v>
      </c>
      <c r="B56" s="37">
        <v>12</v>
      </c>
      <c r="C56" s="38" t="s">
        <v>322</v>
      </c>
      <c r="D56" s="37" t="s">
        <v>71</v>
      </c>
      <c r="E56" s="39" t="s">
        <v>323</v>
      </c>
      <c r="F56" s="40" t="s">
        <v>193</v>
      </c>
      <c r="G56" s="41">
        <v>23.946999999999999</v>
      </c>
      <c r="H56" s="42">
        <v>0</v>
      </c>
      <c r="I56" s="42">
        <f>ROUND(G56*H56,P4)</f>
        <v>0</v>
      </c>
      <c r="J56" s="40" t="s">
        <v>74</v>
      </c>
      <c r="O56" s="43">
        <f>I56*0.21</f>
        <v>0</v>
      </c>
      <c r="P56">
        <v>3</v>
      </c>
    </row>
    <row r="57" ht="45">
      <c r="A57" s="37" t="s">
        <v>75</v>
      </c>
      <c r="B57" s="44"/>
      <c r="C57" s="45"/>
      <c r="D57" s="45"/>
      <c r="E57" s="39" t="s">
        <v>324</v>
      </c>
      <c r="F57" s="45"/>
      <c r="G57" s="45"/>
      <c r="H57" s="45"/>
      <c r="I57" s="45"/>
      <c r="J57" s="46"/>
    </row>
    <row r="58">
      <c r="A58" s="37" t="s">
        <v>100</v>
      </c>
      <c r="B58" s="44"/>
      <c r="C58" s="45"/>
      <c r="D58" s="45"/>
      <c r="E58" s="48" t="s">
        <v>436</v>
      </c>
      <c r="F58" s="45"/>
      <c r="G58" s="45"/>
      <c r="H58" s="45"/>
      <c r="I58" s="45"/>
      <c r="J58" s="46"/>
    </row>
    <row r="59" ht="75">
      <c r="A59" s="37" t="s">
        <v>77</v>
      </c>
      <c r="B59" s="44"/>
      <c r="C59" s="45"/>
      <c r="D59" s="45"/>
      <c r="E59" s="39" t="s">
        <v>326</v>
      </c>
      <c r="F59" s="45"/>
      <c r="G59" s="45"/>
      <c r="H59" s="45"/>
      <c r="I59" s="45"/>
      <c r="J59" s="46"/>
    </row>
    <row r="60">
      <c r="A60" s="37" t="s">
        <v>69</v>
      </c>
      <c r="B60" s="37">
        <v>13</v>
      </c>
      <c r="C60" s="38" t="s">
        <v>327</v>
      </c>
      <c r="D60" s="37" t="s">
        <v>71</v>
      </c>
      <c r="E60" s="39" t="s">
        <v>328</v>
      </c>
      <c r="F60" s="40" t="s">
        <v>193</v>
      </c>
      <c r="G60" s="41">
        <v>23.946999999999999</v>
      </c>
      <c r="H60" s="42">
        <v>0</v>
      </c>
      <c r="I60" s="42">
        <f>ROUND(G60*H60,P4)</f>
        <v>0</v>
      </c>
      <c r="J60" s="40" t="s">
        <v>74</v>
      </c>
      <c r="O60" s="43">
        <f>I60*0.21</f>
        <v>0</v>
      </c>
      <c r="P60">
        <v>3</v>
      </c>
    </row>
    <row r="61" ht="45">
      <c r="A61" s="37" t="s">
        <v>75</v>
      </c>
      <c r="B61" s="44"/>
      <c r="C61" s="45"/>
      <c r="D61" s="45"/>
      <c r="E61" s="39" t="s">
        <v>329</v>
      </c>
      <c r="F61" s="45"/>
      <c r="G61" s="45"/>
      <c r="H61" s="45"/>
      <c r="I61" s="45"/>
      <c r="J61" s="46"/>
    </row>
    <row r="62">
      <c r="A62" s="37" t="s">
        <v>100</v>
      </c>
      <c r="B62" s="44"/>
      <c r="C62" s="45"/>
      <c r="D62" s="45"/>
      <c r="E62" s="48" t="s">
        <v>436</v>
      </c>
      <c r="F62" s="45"/>
      <c r="G62" s="45"/>
      <c r="H62" s="45"/>
      <c r="I62" s="45"/>
      <c r="J62" s="46"/>
    </row>
    <row r="63" ht="165">
      <c r="A63" s="37" t="s">
        <v>77</v>
      </c>
      <c r="B63" s="44"/>
      <c r="C63" s="45"/>
      <c r="D63" s="45"/>
      <c r="E63" s="39" t="s">
        <v>331</v>
      </c>
      <c r="F63" s="45"/>
      <c r="G63" s="45"/>
      <c r="H63" s="45"/>
      <c r="I63" s="45"/>
      <c r="J63" s="46"/>
    </row>
    <row r="64">
      <c r="A64" s="37" t="s">
        <v>69</v>
      </c>
      <c r="B64" s="37">
        <v>14</v>
      </c>
      <c r="C64" s="38" t="s">
        <v>437</v>
      </c>
      <c r="D64" s="37" t="s">
        <v>71</v>
      </c>
      <c r="E64" s="39" t="s">
        <v>438</v>
      </c>
      <c r="F64" s="40" t="s">
        <v>193</v>
      </c>
      <c r="G64" s="41">
        <v>23.946999999999999</v>
      </c>
      <c r="H64" s="42">
        <v>0</v>
      </c>
      <c r="I64" s="42">
        <f>ROUND(G64*H64,P4)</f>
        <v>0</v>
      </c>
      <c r="J64" s="40" t="s">
        <v>74</v>
      </c>
      <c r="O64" s="43">
        <f>I64*0.21</f>
        <v>0</v>
      </c>
      <c r="P64">
        <v>3</v>
      </c>
    </row>
    <row r="65" ht="45">
      <c r="A65" s="37" t="s">
        <v>75</v>
      </c>
      <c r="B65" s="44"/>
      <c r="C65" s="45"/>
      <c r="D65" s="45"/>
      <c r="E65" s="39" t="s">
        <v>334</v>
      </c>
      <c r="F65" s="45"/>
      <c r="G65" s="45"/>
      <c r="H65" s="45"/>
      <c r="I65" s="45"/>
      <c r="J65" s="46"/>
    </row>
    <row r="66">
      <c r="A66" s="37" t="s">
        <v>100</v>
      </c>
      <c r="B66" s="44"/>
      <c r="C66" s="45"/>
      <c r="D66" s="45"/>
      <c r="E66" s="48" t="s">
        <v>436</v>
      </c>
      <c r="F66" s="45"/>
      <c r="G66" s="45"/>
      <c r="H66" s="45"/>
      <c r="I66" s="45"/>
      <c r="J66" s="46"/>
    </row>
    <row r="67" ht="165">
      <c r="A67" s="37" t="s">
        <v>77</v>
      </c>
      <c r="B67" s="44"/>
      <c r="C67" s="45"/>
      <c r="D67" s="45"/>
      <c r="E67" s="39" t="s">
        <v>331</v>
      </c>
      <c r="F67" s="45"/>
      <c r="G67" s="45"/>
      <c r="H67" s="45"/>
      <c r="I67" s="45"/>
      <c r="J67" s="46"/>
    </row>
    <row r="68">
      <c r="A68" s="37" t="s">
        <v>69</v>
      </c>
      <c r="B68" s="37">
        <v>15</v>
      </c>
      <c r="C68" s="38" t="s">
        <v>336</v>
      </c>
      <c r="D68" s="37" t="s">
        <v>71</v>
      </c>
      <c r="E68" s="39" t="s">
        <v>337</v>
      </c>
      <c r="F68" s="40" t="s">
        <v>193</v>
      </c>
      <c r="G68" s="41">
        <v>23.946999999999999</v>
      </c>
      <c r="H68" s="42">
        <v>0</v>
      </c>
      <c r="I68" s="42">
        <f>ROUND(G68*H68,P4)</f>
        <v>0</v>
      </c>
      <c r="J68" s="40" t="s">
        <v>74</v>
      </c>
      <c r="O68" s="43">
        <f>I68*0.21</f>
        <v>0</v>
      </c>
      <c r="P68">
        <v>3</v>
      </c>
    </row>
    <row r="69" ht="45">
      <c r="A69" s="37" t="s">
        <v>75</v>
      </c>
      <c r="B69" s="44"/>
      <c r="C69" s="45"/>
      <c r="D69" s="45"/>
      <c r="E69" s="39" t="s">
        <v>338</v>
      </c>
      <c r="F69" s="45"/>
      <c r="G69" s="45"/>
      <c r="H69" s="45"/>
      <c r="I69" s="45"/>
      <c r="J69" s="46"/>
    </row>
    <row r="70">
      <c r="A70" s="37" t="s">
        <v>100</v>
      </c>
      <c r="B70" s="44"/>
      <c r="C70" s="45"/>
      <c r="D70" s="45"/>
      <c r="E70" s="48" t="s">
        <v>436</v>
      </c>
      <c r="F70" s="45"/>
      <c r="G70" s="45"/>
      <c r="H70" s="45"/>
      <c r="I70" s="45"/>
      <c r="J70" s="46"/>
    </row>
    <row r="71" ht="165">
      <c r="A71" s="37" t="s">
        <v>77</v>
      </c>
      <c r="B71" s="44"/>
      <c r="C71" s="45"/>
      <c r="D71" s="45"/>
      <c r="E71" s="39" t="s">
        <v>331</v>
      </c>
      <c r="F71" s="45"/>
      <c r="G71" s="45"/>
      <c r="H71" s="45"/>
      <c r="I71" s="45"/>
      <c r="J71" s="46"/>
    </row>
    <row r="72">
      <c r="A72" s="37" t="s">
        <v>69</v>
      </c>
      <c r="B72" s="37">
        <v>16</v>
      </c>
      <c r="C72" s="38" t="s">
        <v>439</v>
      </c>
      <c r="D72" s="37" t="s">
        <v>71</v>
      </c>
      <c r="E72" s="39" t="s">
        <v>440</v>
      </c>
      <c r="F72" s="40" t="s">
        <v>193</v>
      </c>
      <c r="G72" s="41">
        <v>24</v>
      </c>
      <c r="H72" s="42">
        <v>0</v>
      </c>
      <c r="I72" s="42">
        <f>ROUND(G72*H72,P4)</f>
        <v>0</v>
      </c>
      <c r="J72" s="40" t="s">
        <v>74</v>
      </c>
      <c r="O72" s="43">
        <f>I72*0.21</f>
        <v>0</v>
      </c>
      <c r="P72">
        <v>3</v>
      </c>
    </row>
    <row r="73" ht="45">
      <c r="A73" s="37" t="s">
        <v>75</v>
      </c>
      <c r="B73" s="44"/>
      <c r="C73" s="45"/>
      <c r="D73" s="45"/>
      <c r="E73" s="39" t="s">
        <v>441</v>
      </c>
      <c r="F73" s="45"/>
      <c r="G73" s="45"/>
      <c r="H73" s="45"/>
      <c r="I73" s="45"/>
      <c r="J73" s="46"/>
    </row>
    <row r="74">
      <c r="A74" s="37" t="s">
        <v>100</v>
      </c>
      <c r="B74" s="44"/>
      <c r="C74" s="45"/>
      <c r="D74" s="45"/>
      <c r="E74" s="48" t="s">
        <v>442</v>
      </c>
      <c r="F74" s="45"/>
      <c r="G74" s="45"/>
      <c r="H74" s="45"/>
      <c r="I74" s="45"/>
      <c r="J74" s="46"/>
    </row>
    <row r="75" ht="30">
      <c r="A75" s="37" t="s">
        <v>77</v>
      </c>
      <c r="B75" s="44"/>
      <c r="C75" s="45"/>
      <c r="D75" s="45"/>
      <c r="E75" s="39" t="s">
        <v>443</v>
      </c>
      <c r="F75" s="45"/>
      <c r="G75" s="45"/>
      <c r="H75" s="45"/>
      <c r="I75" s="45"/>
      <c r="J75" s="46"/>
    </row>
    <row r="76" ht="30">
      <c r="A76" s="37" t="s">
        <v>69</v>
      </c>
      <c r="B76" s="37">
        <v>17</v>
      </c>
      <c r="C76" s="38" t="s">
        <v>402</v>
      </c>
      <c r="D76" s="37" t="s">
        <v>71</v>
      </c>
      <c r="E76" s="39" t="s">
        <v>403</v>
      </c>
      <c r="F76" s="40" t="s">
        <v>193</v>
      </c>
      <c r="G76" s="41">
        <v>24</v>
      </c>
      <c r="H76" s="42">
        <v>0</v>
      </c>
      <c r="I76" s="42">
        <f>ROUND(G76*H76,P4)</f>
        <v>0</v>
      </c>
      <c r="J76" s="40" t="s">
        <v>74</v>
      </c>
      <c r="O76" s="43">
        <f>I76*0.21</f>
        <v>0</v>
      </c>
      <c r="P76">
        <v>3</v>
      </c>
    </row>
    <row r="77" ht="105">
      <c r="A77" s="37" t="s">
        <v>75</v>
      </c>
      <c r="B77" s="44"/>
      <c r="C77" s="45"/>
      <c r="D77" s="45"/>
      <c r="E77" s="39" t="s">
        <v>404</v>
      </c>
      <c r="F77" s="45"/>
      <c r="G77" s="45"/>
      <c r="H77" s="45"/>
      <c r="I77" s="45"/>
      <c r="J77" s="46"/>
    </row>
    <row r="78">
      <c r="A78" s="37" t="s">
        <v>100</v>
      </c>
      <c r="B78" s="44"/>
      <c r="C78" s="45"/>
      <c r="D78" s="45"/>
      <c r="E78" s="48" t="s">
        <v>442</v>
      </c>
      <c r="F78" s="45"/>
      <c r="G78" s="45"/>
      <c r="H78" s="45"/>
      <c r="I78" s="45"/>
      <c r="J78" s="46"/>
    </row>
    <row r="79">
      <c r="A79" s="37" t="s">
        <v>77</v>
      </c>
      <c r="B79" s="44"/>
      <c r="C79" s="45"/>
      <c r="D79" s="45"/>
      <c r="E79" s="39" t="s">
        <v>406</v>
      </c>
      <c r="F79" s="45"/>
      <c r="G79" s="45"/>
      <c r="H79" s="45"/>
      <c r="I79" s="45"/>
      <c r="J79" s="46"/>
    </row>
    <row r="80">
      <c r="A80" s="37" t="s">
        <v>69</v>
      </c>
      <c r="B80" s="37">
        <v>18</v>
      </c>
      <c r="C80" s="38" t="s">
        <v>444</v>
      </c>
      <c r="D80" s="37" t="s">
        <v>71</v>
      </c>
      <c r="E80" s="39" t="s">
        <v>445</v>
      </c>
      <c r="F80" s="40" t="s">
        <v>193</v>
      </c>
      <c r="G80" s="41">
        <v>8.8729999999999993</v>
      </c>
      <c r="H80" s="42">
        <v>0</v>
      </c>
      <c r="I80" s="42">
        <f>ROUND(G80*H80,P4)</f>
        <v>0</v>
      </c>
      <c r="J80" s="40" t="s">
        <v>74</v>
      </c>
      <c r="O80" s="43">
        <f>I80*0.21</f>
        <v>0</v>
      </c>
      <c r="P80">
        <v>3</v>
      </c>
    </row>
    <row r="81">
      <c r="A81" s="37" t="s">
        <v>75</v>
      </c>
      <c r="B81" s="44"/>
      <c r="C81" s="45"/>
      <c r="D81" s="45"/>
      <c r="E81" s="39" t="s">
        <v>446</v>
      </c>
      <c r="F81" s="45"/>
      <c r="G81" s="45"/>
      <c r="H81" s="45"/>
      <c r="I81" s="45"/>
      <c r="J81" s="46"/>
    </row>
    <row r="82">
      <c r="A82" s="37" t="s">
        <v>100</v>
      </c>
      <c r="B82" s="44"/>
      <c r="C82" s="45"/>
      <c r="D82" s="45"/>
      <c r="E82" s="48" t="s">
        <v>447</v>
      </c>
      <c r="F82" s="45"/>
      <c r="G82" s="45"/>
      <c r="H82" s="45"/>
      <c r="I82" s="45"/>
      <c r="J82" s="46"/>
    </row>
    <row r="83" ht="195">
      <c r="A83" s="37" t="s">
        <v>77</v>
      </c>
      <c r="B83" s="44"/>
      <c r="C83" s="45"/>
      <c r="D83" s="45"/>
      <c r="E83" s="39" t="s">
        <v>344</v>
      </c>
      <c r="F83" s="45"/>
      <c r="G83" s="45"/>
      <c r="H83" s="45"/>
      <c r="I83" s="45"/>
      <c r="J83" s="46"/>
    </row>
    <row r="84">
      <c r="A84" s="37" t="s">
        <v>69</v>
      </c>
      <c r="B84" s="37">
        <v>19</v>
      </c>
      <c r="C84" s="38" t="s">
        <v>354</v>
      </c>
      <c r="D84" s="37" t="s">
        <v>71</v>
      </c>
      <c r="E84" s="39" t="s">
        <v>355</v>
      </c>
      <c r="F84" s="40" t="s">
        <v>212</v>
      </c>
      <c r="G84" s="41">
        <v>34.909999999999997</v>
      </c>
      <c r="H84" s="42">
        <v>0</v>
      </c>
      <c r="I84" s="42">
        <f>ROUND(G84*H84,P4)</f>
        <v>0</v>
      </c>
      <c r="J84" s="40" t="s">
        <v>74</v>
      </c>
      <c r="O84" s="43">
        <f>I84*0.21</f>
        <v>0</v>
      </c>
      <c r="P84">
        <v>3</v>
      </c>
    </row>
    <row r="85" ht="45">
      <c r="A85" s="37" t="s">
        <v>75</v>
      </c>
      <c r="B85" s="44"/>
      <c r="C85" s="45"/>
      <c r="D85" s="45"/>
      <c r="E85" s="39" t="s">
        <v>448</v>
      </c>
      <c r="F85" s="45"/>
      <c r="G85" s="45"/>
      <c r="H85" s="45"/>
      <c r="I85" s="45"/>
      <c r="J85" s="46"/>
    </row>
    <row r="86">
      <c r="A86" s="37" t="s">
        <v>100</v>
      </c>
      <c r="B86" s="44"/>
      <c r="C86" s="45"/>
      <c r="D86" s="45"/>
      <c r="E86" s="48" t="s">
        <v>449</v>
      </c>
      <c r="F86" s="45"/>
      <c r="G86" s="45"/>
      <c r="H86" s="45"/>
      <c r="I86" s="45"/>
      <c r="J86" s="46"/>
    </row>
    <row r="87" ht="45">
      <c r="A87" s="37" t="s">
        <v>77</v>
      </c>
      <c r="B87" s="44"/>
      <c r="C87" s="45"/>
      <c r="D87" s="45"/>
      <c r="E87" s="39" t="s">
        <v>358</v>
      </c>
      <c r="F87" s="45"/>
      <c r="G87" s="45"/>
      <c r="H87" s="45"/>
      <c r="I87" s="45"/>
      <c r="J87" s="46"/>
    </row>
    <row r="88">
      <c r="A88" s="31" t="s">
        <v>66</v>
      </c>
      <c r="B88" s="32"/>
      <c r="C88" s="33" t="s">
        <v>450</v>
      </c>
      <c r="D88" s="34"/>
      <c r="E88" s="31" t="s">
        <v>451</v>
      </c>
      <c r="F88" s="34"/>
      <c r="G88" s="34"/>
      <c r="H88" s="34"/>
      <c r="I88" s="35">
        <f>SUMIFS(I89:I96,A89:A96,"P")</f>
        <v>0</v>
      </c>
      <c r="J88" s="36"/>
    </row>
    <row r="89">
      <c r="A89" s="37" t="s">
        <v>69</v>
      </c>
      <c r="B89" s="37">
        <v>20</v>
      </c>
      <c r="C89" s="38" t="s">
        <v>452</v>
      </c>
      <c r="D89" s="37" t="s">
        <v>71</v>
      </c>
      <c r="E89" s="39" t="s">
        <v>453</v>
      </c>
      <c r="F89" s="40" t="s">
        <v>114</v>
      </c>
      <c r="G89" s="41">
        <v>1</v>
      </c>
      <c r="H89" s="42">
        <v>0</v>
      </c>
      <c r="I89" s="42">
        <f>ROUND(G89*H89,P4)</f>
        <v>0</v>
      </c>
      <c r="J89" s="40" t="s">
        <v>74</v>
      </c>
      <c r="O89" s="43">
        <f>I89*0.21</f>
        <v>0</v>
      </c>
      <c r="P89">
        <v>3</v>
      </c>
    </row>
    <row r="90">
      <c r="A90" s="37" t="s">
        <v>75</v>
      </c>
      <c r="B90" s="44"/>
      <c r="C90" s="45"/>
      <c r="D90" s="45"/>
      <c r="E90" s="39" t="s">
        <v>454</v>
      </c>
      <c r="F90" s="45"/>
      <c r="G90" s="45"/>
      <c r="H90" s="45"/>
      <c r="I90" s="45"/>
      <c r="J90" s="46"/>
    </row>
    <row r="91">
      <c r="A91" s="37" t="s">
        <v>100</v>
      </c>
      <c r="B91" s="44"/>
      <c r="C91" s="45"/>
      <c r="D91" s="45"/>
      <c r="E91" s="48" t="s">
        <v>455</v>
      </c>
      <c r="F91" s="45"/>
      <c r="G91" s="45"/>
      <c r="H91" s="45"/>
      <c r="I91" s="45"/>
      <c r="J91" s="46"/>
    </row>
    <row r="92" ht="90">
      <c r="A92" s="37" t="s">
        <v>77</v>
      </c>
      <c r="B92" s="44"/>
      <c r="C92" s="45"/>
      <c r="D92" s="45"/>
      <c r="E92" s="39" t="s">
        <v>456</v>
      </c>
      <c r="F92" s="45"/>
      <c r="G92" s="45"/>
      <c r="H92" s="45"/>
      <c r="I92" s="45"/>
      <c r="J92" s="46"/>
    </row>
    <row r="93">
      <c r="A93" s="37" t="s">
        <v>69</v>
      </c>
      <c r="B93" s="37">
        <v>21</v>
      </c>
      <c r="C93" s="38" t="s">
        <v>457</v>
      </c>
      <c r="D93" s="37" t="s">
        <v>71</v>
      </c>
      <c r="E93" s="39" t="s">
        <v>458</v>
      </c>
      <c r="F93" s="40" t="s">
        <v>114</v>
      </c>
      <c r="G93" s="41">
        <v>1</v>
      </c>
      <c r="H93" s="42">
        <v>0</v>
      </c>
      <c r="I93" s="42">
        <f>ROUND(G93*H93,P4)</f>
        <v>0</v>
      </c>
      <c r="J93" s="40" t="s">
        <v>74</v>
      </c>
      <c r="O93" s="43">
        <f>I93*0.21</f>
        <v>0</v>
      </c>
      <c r="P93">
        <v>3</v>
      </c>
    </row>
    <row r="94">
      <c r="A94" s="37" t="s">
        <v>75</v>
      </c>
      <c r="B94" s="44"/>
      <c r="C94" s="45"/>
      <c r="D94" s="45"/>
      <c r="E94" s="47" t="s">
        <v>71</v>
      </c>
      <c r="F94" s="45"/>
      <c r="G94" s="45"/>
      <c r="H94" s="45"/>
      <c r="I94" s="45"/>
      <c r="J94" s="46"/>
    </row>
    <row r="95">
      <c r="A95" s="37" t="s">
        <v>100</v>
      </c>
      <c r="B95" s="44"/>
      <c r="C95" s="45"/>
      <c r="D95" s="45"/>
      <c r="E95" s="48" t="s">
        <v>455</v>
      </c>
      <c r="F95" s="45"/>
      <c r="G95" s="45"/>
      <c r="H95" s="45"/>
      <c r="I95" s="45"/>
      <c r="J95" s="46"/>
    </row>
    <row r="96" ht="45">
      <c r="A96" s="37" t="s">
        <v>77</v>
      </c>
      <c r="B96" s="44"/>
      <c r="C96" s="45"/>
      <c r="D96" s="45"/>
      <c r="E96" s="39" t="s">
        <v>459</v>
      </c>
      <c r="F96" s="45"/>
      <c r="G96" s="45"/>
      <c r="H96" s="45"/>
      <c r="I96" s="45"/>
      <c r="J96" s="46"/>
    </row>
    <row r="97">
      <c r="A97" s="31" t="s">
        <v>66</v>
      </c>
      <c r="B97" s="32"/>
      <c r="C97" s="33" t="s">
        <v>163</v>
      </c>
      <c r="D97" s="34"/>
      <c r="E97" s="31" t="s">
        <v>164</v>
      </c>
      <c r="F97" s="34"/>
      <c r="G97" s="34"/>
      <c r="H97" s="34"/>
      <c r="I97" s="35">
        <f>SUMIFS(I98:I105,A98:A105,"P")</f>
        <v>0</v>
      </c>
      <c r="J97" s="36"/>
    </row>
    <row r="98" ht="30">
      <c r="A98" s="37" t="s">
        <v>69</v>
      </c>
      <c r="B98" s="37">
        <v>22</v>
      </c>
      <c r="C98" s="38" t="s">
        <v>383</v>
      </c>
      <c r="D98" s="37" t="s">
        <v>71</v>
      </c>
      <c r="E98" s="39" t="s">
        <v>384</v>
      </c>
      <c r="F98" s="40" t="s">
        <v>212</v>
      </c>
      <c r="G98" s="41">
        <v>34.210000000000001</v>
      </c>
      <c r="H98" s="42">
        <v>0</v>
      </c>
      <c r="I98" s="42">
        <f>ROUND(G98*H98,P4)</f>
        <v>0</v>
      </c>
      <c r="J98" s="40" t="s">
        <v>74</v>
      </c>
      <c r="O98" s="43">
        <f>I98*0.21</f>
        <v>0</v>
      </c>
      <c r="P98">
        <v>3</v>
      </c>
    </row>
    <row r="99" ht="45">
      <c r="A99" s="37" t="s">
        <v>75</v>
      </c>
      <c r="B99" s="44"/>
      <c r="C99" s="45"/>
      <c r="D99" s="45"/>
      <c r="E99" s="39" t="s">
        <v>380</v>
      </c>
      <c r="F99" s="45"/>
      <c r="G99" s="45"/>
      <c r="H99" s="45"/>
      <c r="I99" s="45"/>
      <c r="J99" s="46"/>
    </row>
    <row r="100">
      <c r="A100" s="37" t="s">
        <v>100</v>
      </c>
      <c r="B100" s="44"/>
      <c r="C100" s="45"/>
      <c r="D100" s="45"/>
      <c r="E100" s="48" t="s">
        <v>460</v>
      </c>
      <c r="F100" s="45"/>
      <c r="G100" s="45"/>
      <c r="H100" s="45"/>
      <c r="I100" s="45"/>
      <c r="J100" s="46"/>
    </row>
    <row r="101" ht="60">
      <c r="A101" s="37" t="s">
        <v>77</v>
      </c>
      <c r="B101" s="44"/>
      <c r="C101" s="45"/>
      <c r="D101" s="45"/>
      <c r="E101" s="39" t="s">
        <v>382</v>
      </c>
      <c r="F101" s="45"/>
      <c r="G101" s="45"/>
      <c r="H101" s="45"/>
      <c r="I101" s="45"/>
      <c r="J101" s="46"/>
    </row>
    <row r="102">
      <c r="A102" s="37" t="s">
        <v>69</v>
      </c>
      <c r="B102" s="37">
        <v>23</v>
      </c>
      <c r="C102" s="38" t="s">
        <v>386</v>
      </c>
      <c r="D102" s="37" t="s">
        <v>71</v>
      </c>
      <c r="E102" s="39" t="s">
        <v>387</v>
      </c>
      <c r="F102" s="40" t="s">
        <v>212</v>
      </c>
      <c r="G102" s="41">
        <v>34.909999999999997</v>
      </c>
      <c r="H102" s="42">
        <v>0</v>
      </c>
      <c r="I102" s="42">
        <f>ROUND(G102*H102,P4)</f>
        <v>0</v>
      </c>
      <c r="J102" s="40" t="s">
        <v>74</v>
      </c>
      <c r="O102" s="43">
        <f>I102*0.21</f>
        <v>0</v>
      </c>
      <c r="P102">
        <v>3</v>
      </c>
    </row>
    <row r="103">
      <c r="A103" s="37" t="s">
        <v>75</v>
      </c>
      <c r="B103" s="44"/>
      <c r="C103" s="45"/>
      <c r="D103" s="45"/>
      <c r="E103" s="47" t="s">
        <v>71</v>
      </c>
      <c r="F103" s="45"/>
      <c r="G103" s="45"/>
      <c r="H103" s="45"/>
      <c r="I103" s="45"/>
      <c r="J103" s="46"/>
    </row>
    <row r="104">
      <c r="A104" s="37" t="s">
        <v>100</v>
      </c>
      <c r="B104" s="44"/>
      <c r="C104" s="45"/>
      <c r="D104" s="45"/>
      <c r="E104" s="48" t="s">
        <v>449</v>
      </c>
      <c r="F104" s="45"/>
      <c r="G104" s="45"/>
      <c r="H104" s="45"/>
      <c r="I104" s="45"/>
      <c r="J104" s="46"/>
    </row>
    <row r="105" ht="30">
      <c r="A105" s="37" t="s">
        <v>77</v>
      </c>
      <c r="B105" s="49"/>
      <c r="C105" s="50"/>
      <c r="D105" s="50"/>
      <c r="E105" s="39" t="s">
        <v>388</v>
      </c>
      <c r="F105" s="50"/>
      <c r="G105" s="50"/>
      <c r="H105" s="50"/>
      <c r="I105" s="50"/>
      <c r="J105" s="5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45</v>
      </c>
      <c r="F2" s="17"/>
      <c r="G2" s="17"/>
      <c r="H2" s="17"/>
      <c r="I2" s="17"/>
      <c r="J2" s="19"/>
    </row>
    <row r="3" ht="30">
      <c r="A3" s="3" t="s">
        <v>46</v>
      </c>
      <c r="B3" s="20" t="s">
        <v>47</v>
      </c>
      <c r="C3" s="21" t="s">
        <v>48</v>
      </c>
      <c r="D3" s="22"/>
      <c r="E3" s="23" t="s">
        <v>49</v>
      </c>
      <c r="F3" s="17"/>
      <c r="G3" s="17"/>
      <c r="H3" s="24" t="s">
        <v>461</v>
      </c>
      <c r="I3" s="25">
        <f>SUMIFS(I9:I272,A9:A272,"SD")</f>
        <v>0</v>
      </c>
      <c r="J3" s="19"/>
      <c r="O3">
        <v>0</v>
      </c>
      <c r="P3">
        <v>2</v>
      </c>
    </row>
    <row r="4">
      <c r="A4" s="3" t="s">
        <v>51</v>
      </c>
      <c r="B4" s="20" t="s">
        <v>52</v>
      </c>
      <c r="C4" s="21" t="s">
        <v>11</v>
      </c>
      <c r="D4" s="22"/>
      <c r="E4" s="23" t="s">
        <v>12</v>
      </c>
      <c r="F4" s="17"/>
      <c r="G4" s="17"/>
      <c r="H4" s="17"/>
      <c r="I4" s="17"/>
      <c r="J4" s="19"/>
      <c r="O4">
        <v>0.14999999999999999</v>
      </c>
      <c r="P4">
        <v>2</v>
      </c>
    </row>
    <row r="5">
      <c r="A5" s="3" t="s">
        <v>53</v>
      </c>
      <c r="B5" s="20" t="s">
        <v>54</v>
      </c>
      <c r="C5" s="21" t="s">
        <v>461</v>
      </c>
      <c r="D5" s="22"/>
      <c r="E5" s="23" t="s">
        <v>20</v>
      </c>
      <c r="F5" s="17"/>
      <c r="G5" s="17"/>
      <c r="H5" s="17"/>
      <c r="I5" s="17"/>
      <c r="J5" s="19"/>
      <c r="O5">
        <v>0.20999999999999999</v>
      </c>
    </row>
    <row r="6">
      <c r="A6" s="26" t="s">
        <v>55</v>
      </c>
      <c r="B6" s="27" t="s">
        <v>56</v>
      </c>
      <c r="C6" s="7" t="s">
        <v>57</v>
      </c>
      <c r="D6" s="7" t="s">
        <v>58</v>
      </c>
      <c r="E6" s="7" t="s">
        <v>59</v>
      </c>
      <c r="F6" s="7" t="s">
        <v>60</v>
      </c>
      <c r="G6" s="7" t="s">
        <v>61</v>
      </c>
      <c r="H6" s="7" t="s">
        <v>62</v>
      </c>
      <c r="I6" s="7"/>
      <c r="J6" s="28" t="s">
        <v>63</v>
      </c>
    </row>
    <row r="7">
      <c r="A7" s="26"/>
      <c r="B7" s="27"/>
      <c r="C7" s="7"/>
      <c r="D7" s="7"/>
      <c r="E7" s="7"/>
      <c r="F7" s="7"/>
      <c r="G7" s="7"/>
      <c r="H7" s="7" t="s">
        <v>64</v>
      </c>
      <c r="I7" s="7" t="s">
        <v>65</v>
      </c>
      <c r="J7" s="28"/>
    </row>
    <row r="8">
      <c r="A8" s="29">
        <v>0</v>
      </c>
      <c r="B8" s="27">
        <v>1</v>
      </c>
      <c r="C8" s="30">
        <v>2</v>
      </c>
      <c r="D8" s="7">
        <v>3</v>
      </c>
      <c r="E8" s="30">
        <v>4</v>
      </c>
      <c r="F8" s="7">
        <v>5</v>
      </c>
      <c r="G8" s="7">
        <v>6</v>
      </c>
      <c r="H8" s="7">
        <v>7</v>
      </c>
      <c r="I8" s="30">
        <v>8</v>
      </c>
      <c r="J8" s="28">
        <v>9</v>
      </c>
    </row>
    <row r="9">
      <c r="A9" s="31" t="s">
        <v>66</v>
      </c>
      <c r="B9" s="32"/>
      <c r="C9" s="33" t="s">
        <v>67</v>
      </c>
      <c r="D9" s="34"/>
      <c r="E9" s="31" t="s">
        <v>68</v>
      </c>
      <c r="F9" s="34"/>
      <c r="G9" s="34"/>
      <c r="H9" s="34"/>
      <c r="I9" s="35">
        <f>SUMIFS(I10:I16,A10:A16,"P")</f>
        <v>0</v>
      </c>
      <c r="J9" s="36"/>
    </row>
    <row r="10">
      <c r="A10" s="37" t="s">
        <v>69</v>
      </c>
      <c r="B10" s="37">
        <v>1</v>
      </c>
      <c r="C10" s="38" t="s">
        <v>173</v>
      </c>
      <c r="D10" s="37" t="s">
        <v>71</v>
      </c>
      <c r="E10" s="39" t="s">
        <v>174</v>
      </c>
      <c r="F10" s="40" t="s">
        <v>175</v>
      </c>
      <c r="G10" s="41">
        <v>300.56</v>
      </c>
      <c r="H10" s="42">
        <v>0</v>
      </c>
      <c r="I10" s="42">
        <f>ROUND(G10*H10,P4)</f>
        <v>0</v>
      </c>
      <c r="J10" s="40" t="s">
        <v>74</v>
      </c>
      <c r="O10" s="43">
        <f>I10*0</f>
        <v>0</v>
      </c>
      <c r="P10">
        <v>1</v>
      </c>
    </row>
    <row r="11">
      <c r="A11" s="37" t="s">
        <v>75</v>
      </c>
      <c r="B11" s="44"/>
      <c r="C11" s="45"/>
      <c r="D11" s="45"/>
      <c r="E11" s="39" t="s">
        <v>176</v>
      </c>
      <c r="F11" s="45"/>
      <c r="G11" s="45"/>
      <c r="H11" s="45"/>
      <c r="I11" s="45"/>
      <c r="J11" s="46"/>
    </row>
    <row r="12" ht="45">
      <c r="A12" s="37" t="s">
        <v>100</v>
      </c>
      <c r="B12" s="44"/>
      <c r="C12" s="45"/>
      <c r="D12" s="45"/>
      <c r="E12" s="48" t="s">
        <v>462</v>
      </c>
      <c r="F12" s="45"/>
      <c r="G12" s="45"/>
      <c r="H12" s="45"/>
      <c r="I12" s="45"/>
      <c r="J12" s="46"/>
    </row>
    <row r="13" ht="30">
      <c r="A13" s="37" t="s">
        <v>77</v>
      </c>
      <c r="B13" s="44"/>
      <c r="C13" s="45"/>
      <c r="D13" s="45"/>
      <c r="E13" s="39" t="s">
        <v>178</v>
      </c>
      <c r="F13" s="45"/>
      <c r="G13" s="45"/>
      <c r="H13" s="45"/>
      <c r="I13" s="45"/>
      <c r="J13" s="46"/>
    </row>
    <row r="14">
      <c r="A14" s="37" t="s">
        <v>69</v>
      </c>
      <c r="B14" s="37">
        <v>2</v>
      </c>
      <c r="C14" s="38" t="s">
        <v>185</v>
      </c>
      <c r="D14" s="37" t="s">
        <v>71</v>
      </c>
      <c r="E14" s="39" t="s">
        <v>186</v>
      </c>
      <c r="F14" s="40" t="s">
        <v>73</v>
      </c>
      <c r="G14" s="41">
        <v>1</v>
      </c>
      <c r="H14" s="42">
        <v>0</v>
      </c>
      <c r="I14" s="42">
        <f>ROUND(G14*H14,P4)</f>
        <v>0</v>
      </c>
      <c r="J14" s="40" t="s">
        <v>74</v>
      </c>
      <c r="O14" s="43">
        <f>I14*0</f>
        <v>0</v>
      </c>
      <c r="P14">
        <v>1</v>
      </c>
    </row>
    <row r="15" ht="75">
      <c r="A15" s="37" t="s">
        <v>75</v>
      </c>
      <c r="B15" s="44"/>
      <c r="C15" s="45"/>
      <c r="D15" s="45"/>
      <c r="E15" s="39" t="s">
        <v>463</v>
      </c>
      <c r="F15" s="45"/>
      <c r="G15" s="45"/>
      <c r="H15" s="45"/>
      <c r="I15" s="45"/>
      <c r="J15" s="46"/>
    </row>
    <row r="16" ht="30">
      <c r="A16" s="37" t="s">
        <v>77</v>
      </c>
      <c r="B16" s="44"/>
      <c r="C16" s="45"/>
      <c r="D16" s="45"/>
      <c r="E16" s="39" t="s">
        <v>188</v>
      </c>
      <c r="F16" s="45"/>
      <c r="G16" s="45"/>
      <c r="H16" s="45"/>
      <c r="I16" s="45"/>
      <c r="J16" s="46"/>
    </row>
    <row r="17">
      <c r="A17" s="31" t="s">
        <v>66</v>
      </c>
      <c r="B17" s="32"/>
      <c r="C17" s="33" t="s">
        <v>189</v>
      </c>
      <c r="D17" s="34"/>
      <c r="E17" s="31" t="s">
        <v>190</v>
      </c>
      <c r="F17" s="34"/>
      <c r="G17" s="34"/>
      <c r="H17" s="34"/>
      <c r="I17" s="35">
        <f>SUMIFS(I18:I53,A18:A53,"P")</f>
        <v>0</v>
      </c>
      <c r="J17" s="36"/>
    </row>
    <row r="18">
      <c r="A18" s="37" t="s">
        <v>69</v>
      </c>
      <c r="B18" s="37">
        <v>3</v>
      </c>
      <c r="C18" s="38" t="s">
        <v>196</v>
      </c>
      <c r="D18" s="37" t="s">
        <v>71</v>
      </c>
      <c r="E18" s="39" t="s">
        <v>197</v>
      </c>
      <c r="F18" s="40" t="s">
        <v>193</v>
      </c>
      <c r="G18" s="41">
        <v>989.5</v>
      </c>
      <c r="H18" s="42">
        <v>0</v>
      </c>
      <c r="I18" s="42">
        <f>ROUND(G18*H18,P4)</f>
        <v>0</v>
      </c>
      <c r="J18" s="40" t="s">
        <v>74</v>
      </c>
      <c r="O18" s="43">
        <f>I18*0</f>
        <v>0</v>
      </c>
      <c r="P18">
        <v>1</v>
      </c>
    </row>
    <row r="19" ht="75">
      <c r="A19" s="37" t="s">
        <v>75</v>
      </c>
      <c r="B19" s="44"/>
      <c r="C19" s="45"/>
      <c r="D19" s="45"/>
      <c r="E19" s="39" t="s">
        <v>464</v>
      </c>
      <c r="F19" s="45"/>
      <c r="G19" s="45"/>
      <c r="H19" s="45"/>
      <c r="I19" s="45"/>
      <c r="J19" s="46"/>
    </row>
    <row r="20">
      <c r="A20" s="37" t="s">
        <v>100</v>
      </c>
      <c r="B20" s="44"/>
      <c r="C20" s="45"/>
      <c r="D20" s="45"/>
      <c r="E20" s="48" t="s">
        <v>465</v>
      </c>
      <c r="F20" s="45"/>
      <c r="G20" s="45"/>
      <c r="H20" s="45"/>
      <c r="I20" s="45"/>
      <c r="J20" s="46"/>
    </row>
    <row r="21">
      <c r="A21" s="37" t="s">
        <v>77</v>
      </c>
      <c r="B21" s="44"/>
      <c r="C21" s="45"/>
      <c r="D21" s="45"/>
      <c r="E21" s="39" t="s">
        <v>200</v>
      </c>
      <c r="F21" s="45"/>
      <c r="G21" s="45"/>
      <c r="H21" s="45"/>
      <c r="I21" s="45"/>
      <c r="J21" s="46"/>
    </row>
    <row r="22" ht="30">
      <c r="A22" s="37" t="s">
        <v>69</v>
      </c>
      <c r="B22" s="37">
        <v>4</v>
      </c>
      <c r="C22" s="38" t="s">
        <v>466</v>
      </c>
      <c r="D22" s="37" t="s">
        <v>71</v>
      </c>
      <c r="E22" s="39" t="s">
        <v>467</v>
      </c>
      <c r="F22" s="40" t="s">
        <v>175</v>
      </c>
      <c r="G22" s="41">
        <v>10</v>
      </c>
      <c r="H22" s="42">
        <v>0</v>
      </c>
      <c r="I22" s="42">
        <f>ROUND(G22*H22,P4)</f>
        <v>0</v>
      </c>
      <c r="J22" s="40" t="s">
        <v>74</v>
      </c>
      <c r="O22" s="43">
        <f>I22*0</f>
        <v>0</v>
      </c>
      <c r="P22">
        <v>1</v>
      </c>
    </row>
    <row r="23" ht="30">
      <c r="A23" s="37" t="s">
        <v>75</v>
      </c>
      <c r="B23" s="44"/>
      <c r="C23" s="45"/>
      <c r="D23" s="45"/>
      <c r="E23" s="39" t="s">
        <v>468</v>
      </c>
      <c r="F23" s="45"/>
      <c r="G23" s="45"/>
      <c r="H23" s="45"/>
      <c r="I23" s="45"/>
      <c r="J23" s="46"/>
    </row>
    <row r="24">
      <c r="A24" s="37" t="s">
        <v>100</v>
      </c>
      <c r="B24" s="44"/>
      <c r="C24" s="45"/>
      <c r="D24" s="45"/>
      <c r="E24" s="48" t="s">
        <v>469</v>
      </c>
      <c r="F24" s="45"/>
      <c r="G24" s="45"/>
      <c r="H24" s="45"/>
      <c r="I24" s="45"/>
      <c r="J24" s="46"/>
    </row>
    <row r="25" ht="90">
      <c r="A25" s="37" t="s">
        <v>77</v>
      </c>
      <c r="B25" s="44"/>
      <c r="C25" s="45"/>
      <c r="D25" s="45"/>
      <c r="E25" s="39" t="s">
        <v>470</v>
      </c>
      <c r="F25" s="45"/>
      <c r="G25" s="45"/>
      <c r="H25" s="45"/>
      <c r="I25" s="45"/>
      <c r="J25" s="46"/>
    </row>
    <row r="26" ht="30">
      <c r="A26" s="37" t="s">
        <v>69</v>
      </c>
      <c r="B26" s="37">
        <v>5</v>
      </c>
      <c r="C26" s="38" t="s">
        <v>206</v>
      </c>
      <c r="D26" s="37" t="s">
        <v>71</v>
      </c>
      <c r="E26" s="39" t="s">
        <v>207</v>
      </c>
      <c r="F26" s="40" t="s">
        <v>175</v>
      </c>
      <c r="G26" s="41">
        <v>180</v>
      </c>
      <c r="H26" s="42">
        <v>0</v>
      </c>
      <c r="I26" s="42">
        <f>ROUND(G26*H26,P4)</f>
        <v>0</v>
      </c>
      <c r="J26" s="40" t="s">
        <v>74</v>
      </c>
      <c r="O26" s="43">
        <f>I26*0</f>
        <v>0</v>
      </c>
      <c r="P26">
        <v>1</v>
      </c>
    </row>
    <row r="27" ht="30">
      <c r="A27" s="37" t="s">
        <v>75</v>
      </c>
      <c r="B27" s="44"/>
      <c r="C27" s="45"/>
      <c r="D27" s="45"/>
      <c r="E27" s="39" t="s">
        <v>471</v>
      </c>
      <c r="F27" s="45"/>
      <c r="G27" s="45"/>
      <c r="H27" s="45"/>
      <c r="I27" s="45"/>
      <c r="J27" s="46"/>
    </row>
    <row r="28">
      <c r="A28" s="37" t="s">
        <v>100</v>
      </c>
      <c r="B28" s="44"/>
      <c r="C28" s="45"/>
      <c r="D28" s="45"/>
      <c r="E28" s="48" t="s">
        <v>472</v>
      </c>
      <c r="F28" s="45"/>
      <c r="G28" s="45"/>
      <c r="H28" s="45"/>
      <c r="I28" s="45"/>
      <c r="J28" s="46"/>
    </row>
    <row r="29" ht="90">
      <c r="A29" s="37" t="s">
        <v>77</v>
      </c>
      <c r="B29" s="44"/>
      <c r="C29" s="45"/>
      <c r="D29" s="45"/>
      <c r="E29" s="39" t="s">
        <v>205</v>
      </c>
      <c r="F29" s="45"/>
      <c r="G29" s="45"/>
      <c r="H29" s="45"/>
      <c r="I29" s="45"/>
      <c r="J29" s="46"/>
    </row>
    <row r="30">
      <c r="A30" s="37" t="s">
        <v>69</v>
      </c>
      <c r="B30" s="37">
        <v>6</v>
      </c>
      <c r="C30" s="38" t="s">
        <v>218</v>
      </c>
      <c r="D30" s="37" t="s">
        <v>71</v>
      </c>
      <c r="E30" s="39" t="s">
        <v>219</v>
      </c>
      <c r="F30" s="40" t="s">
        <v>175</v>
      </c>
      <c r="G30" s="41">
        <v>293.43799999999999</v>
      </c>
      <c r="H30" s="42">
        <v>0</v>
      </c>
      <c r="I30" s="42">
        <f>ROUND(G30*H30,P4)</f>
        <v>0</v>
      </c>
      <c r="J30" s="40" t="s">
        <v>74</v>
      </c>
      <c r="O30" s="43">
        <f>I30*0.21</f>
        <v>0</v>
      </c>
      <c r="P30">
        <v>3</v>
      </c>
    </row>
    <row r="31" ht="30">
      <c r="A31" s="37" t="s">
        <v>75</v>
      </c>
      <c r="B31" s="44"/>
      <c r="C31" s="45"/>
      <c r="D31" s="45"/>
      <c r="E31" s="39" t="s">
        <v>473</v>
      </c>
      <c r="F31" s="45"/>
      <c r="G31" s="45"/>
      <c r="H31" s="45"/>
      <c r="I31" s="45"/>
      <c r="J31" s="46"/>
    </row>
    <row r="32" ht="105">
      <c r="A32" s="37" t="s">
        <v>100</v>
      </c>
      <c r="B32" s="44"/>
      <c r="C32" s="45"/>
      <c r="D32" s="45"/>
      <c r="E32" s="48" t="s">
        <v>474</v>
      </c>
      <c r="F32" s="45"/>
      <c r="G32" s="45"/>
      <c r="H32" s="45"/>
      <c r="I32" s="45"/>
      <c r="J32" s="46"/>
    </row>
    <row r="33" ht="405">
      <c r="A33" s="37" t="s">
        <v>77</v>
      </c>
      <c r="B33" s="44"/>
      <c r="C33" s="45"/>
      <c r="D33" s="45"/>
      <c r="E33" s="39" t="s">
        <v>222</v>
      </c>
      <c r="F33" s="45"/>
      <c r="G33" s="45"/>
      <c r="H33" s="45"/>
      <c r="I33" s="45"/>
      <c r="J33" s="46"/>
    </row>
    <row r="34">
      <c r="A34" s="37" t="s">
        <v>69</v>
      </c>
      <c r="B34" s="37">
        <v>7</v>
      </c>
      <c r="C34" s="38" t="s">
        <v>475</v>
      </c>
      <c r="D34" s="37" t="s">
        <v>103</v>
      </c>
      <c r="E34" s="39" t="s">
        <v>476</v>
      </c>
      <c r="F34" s="40" t="s">
        <v>175</v>
      </c>
      <c r="G34" s="41">
        <v>21.899999999999999</v>
      </c>
      <c r="H34" s="42">
        <v>0</v>
      </c>
      <c r="I34" s="42">
        <f>ROUND(G34*H34,P4)</f>
        <v>0</v>
      </c>
      <c r="J34" s="40" t="s">
        <v>74</v>
      </c>
      <c r="O34" s="43">
        <f>I34*0</f>
        <v>0</v>
      </c>
      <c r="P34">
        <v>1</v>
      </c>
    </row>
    <row r="35" ht="105">
      <c r="A35" s="37" t="s">
        <v>75</v>
      </c>
      <c r="B35" s="44"/>
      <c r="C35" s="45"/>
      <c r="D35" s="45"/>
      <c r="E35" s="39" t="s">
        <v>477</v>
      </c>
      <c r="F35" s="45"/>
      <c r="G35" s="45"/>
      <c r="H35" s="45"/>
      <c r="I35" s="45"/>
      <c r="J35" s="46"/>
    </row>
    <row r="36">
      <c r="A36" s="37" t="s">
        <v>100</v>
      </c>
      <c r="B36" s="44"/>
      <c r="C36" s="45"/>
      <c r="D36" s="45"/>
      <c r="E36" s="48" t="s">
        <v>478</v>
      </c>
      <c r="F36" s="45"/>
      <c r="G36" s="45"/>
      <c r="H36" s="45"/>
      <c r="I36" s="45"/>
      <c r="J36" s="46"/>
    </row>
    <row r="37" ht="345">
      <c r="A37" s="37" t="s">
        <v>77</v>
      </c>
      <c r="B37" s="44"/>
      <c r="C37" s="45"/>
      <c r="D37" s="45"/>
      <c r="E37" s="39" t="s">
        <v>479</v>
      </c>
      <c r="F37" s="45"/>
      <c r="G37" s="45"/>
      <c r="H37" s="45"/>
      <c r="I37" s="45"/>
      <c r="J37" s="46"/>
    </row>
    <row r="38">
      <c r="A38" s="37" t="s">
        <v>69</v>
      </c>
      <c r="B38" s="37">
        <v>8</v>
      </c>
      <c r="C38" s="38" t="s">
        <v>475</v>
      </c>
      <c r="D38" s="37" t="s">
        <v>106</v>
      </c>
      <c r="E38" s="39" t="s">
        <v>476</v>
      </c>
      <c r="F38" s="40" t="s">
        <v>175</v>
      </c>
      <c r="G38" s="41">
        <v>33.023000000000003</v>
      </c>
      <c r="H38" s="42">
        <v>0</v>
      </c>
      <c r="I38" s="42">
        <f>ROUND(G38*H38,P4)</f>
        <v>0</v>
      </c>
      <c r="J38" s="40" t="s">
        <v>74</v>
      </c>
      <c r="O38" s="43">
        <f>I38*0</f>
        <v>0</v>
      </c>
      <c r="P38">
        <v>1</v>
      </c>
    </row>
    <row r="39" ht="90">
      <c r="A39" s="37" t="s">
        <v>75</v>
      </c>
      <c r="B39" s="44"/>
      <c r="C39" s="45"/>
      <c r="D39" s="45"/>
      <c r="E39" s="39" t="s">
        <v>480</v>
      </c>
      <c r="F39" s="45"/>
      <c r="G39" s="45"/>
      <c r="H39" s="45"/>
      <c r="I39" s="45"/>
      <c r="J39" s="46"/>
    </row>
    <row r="40" ht="45">
      <c r="A40" s="37" t="s">
        <v>100</v>
      </c>
      <c r="B40" s="44"/>
      <c r="C40" s="45"/>
      <c r="D40" s="45"/>
      <c r="E40" s="48" t="s">
        <v>481</v>
      </c>
      <c r="F40" s="45"/>
      <c r="G40" s="45"/>
      <c r="H40" s="45"/>
      <c r="I40" s="45"/>
      <c r="J40" s="46"/>
    </row>
    <row r="41" ht="345">
      <c r="A41" s="37" t="s">
        <v>77</v>
      </c>
      <c r="B41" s="44"/>
      <c r="C41" s="45"/>
      <c r="D41" s="45"/>
      <c r="E41" s="39" t="s">
        <v>479</v>
      </c>
      <c r="F41" s="45"/>
      <c r="G41" s="45"/>
      <c r="H41" s="45"/>
      <c r="I41" s="45"/>
      <c r="J41" s="46"/>
    </row>
    <row r="42">
      <c r="A42" s="37" t="s">
        <v>69</v>
      </c>
      <c r="B42" s="37">
        <v>9</v>
      </c>
      <c r="C42" s="38" t="s">
        <v>482</v>
      </c>
      <c r="D42" s="37" t="s">
        <v>71</v>
      </c>
      <c r="E42" s="39" t="s">
        <v>483</v>
      </c>
      <c r="F42" s="40" t="s">
        <v>175</v>
      </c>
      <c r="G42" s="41">
        <v>66.007999999999996</v>
      </c>
      <c r="H42" s="42">
        <v>0</v>
      </c>
      <c r="I42" s="42">
        <f>ROUND(G42*H42,P4)</f>
        <v>0</v>
      </c>
      <c r="J42" s="40" t="s">
        <v>74</v>
      </c>
      <c r="O42" s="43">
        <f>I42*0</f>
        <v>0</v>
      </c>
      <c r="P42">
        <v>1</v>
      </c>
    </row>
    <row r="43">
      <c r="A43" s="37" t="s">
        <v>75</v>
      </c>
      <c r="B43" s="44"/>
      <c r="C43" s="45"/>
      <c r="D43" s="45"/>
      <c r="E43" s="39" t="s">
        <v>484</v>
      </c>
      <c r="F43" s="45"/>
      <c r="G43" s="45"/>
      <c r="H43" s="45"/>
      <c r="I43" s="45"/>
      <c r="J43" s="46"/>
    </row>
    <row r="44" ht="90">
      <c r="A44" s="37" t="s">
        <v>100</v>
      </c>
      <c r="B44" s="44"/>
      <c r="C44" s="45"/>
      <c r="D44" s="45"/>
      <c r="E44" s="48" t="s">
        <v>485</v>
      </c>
      <c r="F44" s="45"/>
      <c r="G44" s="45"/>
      <c r="H44" s="45"/>
      <c r="I44" s="45"/>
      <c r="J44" s="46"/>
    </row>
    <row r="45" ht="300">
      <c r="A45" s="37" t="s">
        <v>77</v>
      </c>
      <c r="B45" s="44"/>
      <c r="C45" s="45"/>
      <c r="D45" s="45"/>
      <c r="E45" s="39" t="s">
        <v>232</v>
      </c>
      <c r="F45" s="45"/>
      <c r="G45" s="45"/>
      <c r="H45" s="45"/>
      <c r="I45" s="45"/>
      <c r="J45" s="46"/>
    </row>
    <row r="46">
      <c r="A46" s="37" t="s">
        <v>69</v>
      </c>
      <c r="B46" s="37">
        <v>10</v>
      </c>
      <c r="C46" s="38" t="s">
        <v>486</v>
      </c>
      <c r="D46" s="37" t="s">
        <v>71</v>
      </c>
      <c r="E46" s="39" t="s">
        <v>487</v>
      </c>
      <c r="F46" s="40" t="s">
        <v>193</v>
      </c>
      <c r="G46" s="41">
        <v>919.5</v>
      </c>
      <c r="H46" s="42">
        <v>0</v>
      </c>
      <c r="I46" s="42">
        <f>ROUND(G46*H46,P4)</f>
        <v>0</v>
      </c>
      <c r="J46" s="40" t="s">
        <v>74</v>
      </c>
      <c r="O46" s="43">
        <f>I46*0.21</f>
        <v>0</v>
      </c>
      <c r="P46">
        <v>3</v>
      </c>
    </row>
    <row r="47" ht="45">
      <c r="A47" s="37" t="s">
        <v>75</v>
      </c>
      <c r="B47" s="44"/>
      <c r="C47" s="45"/>
      <c r="D47" s="45"/>
      <c r="E47" s="39" t="s">
        <v>488</v>
      </c>
      <c r="F47" s="45"/>
      <c r="G47" s="45"/>
      <c r="H47" s="45"/>
      <c r="I47" s="45"/>
      <c r="J47" s="46"/>
    </row>
    <row r="48">
      <c r="A48" s="37" t="s">
        <v>100</v>
      </c>
      <c r="B48" s="44"/>
      <c r="C48" s="45"/>
      <c r="D48" s="45"/>
      <c r="E48" s="48" t="s">
        <v>489</v>
      </c>
      <c r="F48" s="45"/>
      <c r="G48" s="45"/>
      <c r="H48" s="45"/>
      <c r="I48" s="45"/>
      <c r="J48" s="46"/>
    </row>
    <row r="49" ht="45">
      <c r="A49" s="37" t="s">
        <v>77</v>
      </c>
      <c r="B49" s="44"/>
      <c r="C49" s="45"/>
      <c r="D49" s="45"/>
      <c r="E49" s="39" t="s">
        <v>490</v>
      </c>
      <c r="F49" s="45"/>
      <c r="G49" s="45"/>
      <c r="H49" s="45"/>
      <c r="I49" s="45"/>
      <c r="J49" s="46"/>
    </row>
    <row r="50">
      <c r="A50" s="37" t="s">
        <v>69</v>
      </c>
      <c r="B50" s="37">
        <v>11</v>
      </c>
      <c r="C50" s="38" t="s">
        <v>306</v>
      </c>
      <c r="D50" s="37" t="s">
        <v>71</v>
      </c>
      <c r="E50" s="39" t="s">
        <v>307</v>
      </c>
      <c r="F50" s="40" t="s">
        <v>193</v>
      </c>
      <c r="G50" s="41">
        <v>919.5</v>
      </c>
      <c r="H50" s="42">
        <v>0</v>
      </c>
      <c r="I50" s="42">
        <f>ROUND(G50*H50,P4)</f>
        <v>0</v>
      </c>
      <c r="J50" s="40" t="s">
        <v>74</v>
      </c>
      <c r="O50" s="43">
        <f>I50*0</f>
        <v>0</v>
      </c>
      <c r="P50">
        <v>1</v>
      </c>
    </row>
    <row r="51">
      <c r="A51" s="37" t="s">
        <v>75</v>
      </c>
      <c r="B51" s="44"/>
      <c r="C51" s="45"/>
      <c r="D51" s="45"/>
      <c r="E51" s="47" t="s">
        <v>71</v>
      </c>
      <c r="F51" s="45"/>
      <c r="G51" s="45"/>
      <c r="H51" s="45"/>
      <c r="I51" s="45"/>
      <c r="J51" s="46"/>
    </row>
    <row r="52">
      <c r="A52" s="37" t="s">
        <v>100</v>
      </c>
      <c r="B52" s="44"/>
      <c r="C52" s="45"/>
      <c r="D52" s="45"/>
      <c r="E52" s="48" t="s">
        <v>491</v>
      </c>
      <c r="F52" s="45"/>
      <c r="G52" s="45"/>
      <c r="H52" s="45"/>
      <c r="I52" s="45"/>
      <c r="J52" s="46"/>
    </row>
    <row r="53" ht="30">
      <c r="A53" s="37" t="s">
        <v>77</v>
      </c>
      <c r="B53" s="44"/>
      <c r="C53" s="45"/>
      <c r="D53" s="45"/>
      <c r="E53" s="39" t="s">
        <v>308</v>
      </c>
      <c r="F53" s="45"/>
      <c r="G53" s="45"/>
      <c r="H53" s="45"/>
      <c r="I53" s="45"/>
      <c r="J53" s="46"/>
    </row>
    <row r="54">
      <c r="A54" s="31" t="s">
        <v>66</v>
      </c>
      <c r="B54" s="32"/>
      <c r="C54" s="33" t="s">
        <v>309</v>
      </c>
      <c r="D54" s="34"/>
      <c r="E54" s="31" t="s">
        <v>310</v>
      </c>
      <c r="F54" s="34"/>
      <c r="G54" s="34"/>
      <c r="H54" s="34"/>
      <c r="I54" s="35">
        <f>SUMIFS(I55:I102,A55:A102,"P")</f>
        <v>0</v>
      </c>
      <c r="J54" s="36"/>
    </row>
    <row r="55">
      <c r="A55" s="37" t="s">
        <v>69</v>
      </c>
      <c r="B55" s="37">
        <v>12</v>
      </c>
      <c r="C55" s="38" t="s">
        <v>492</v>
      </c>
      <c r="D55" s="37" t="s">
        <v>71</v>
      </c>
      <c r="E55" s="39" t="s">
        <v>493</v>
      </c>
      <c r="F55" s="40" t="s">
        <v>175</v>
      </c>
      <c r="G55" s="41">
        <v>1.3360000000000001</v>
      </c>
      <c r="H55" s="42">
        <v>0</v>
      </c>
      <c r="I55" s="42">
        <f>ROUND(G55*H55,P4)</f>
        <v>0</v>
      </c>
      <c r="J55" s="40" t="s">
        <v>74</v>
      </c>
      <c r="O55" s="43">
        <f>I55*0.21</f>
        <v>0</v>
      </c>
      <c r="P55">
        <v>3</v>
      </c>
    </row>
    <row r="56" ht="30">
      <c r="A56" s="37" t="s">
        <v>75</v>
      </c>
      <c r="B56" s="44"/>
      <c r="C56" s="45"/>
      <c r="D56" s="45"/>
      <c r="E56" s="39" t="s">
        <v>494</v>
      </c>
      <c r="F56" s="45"/>
      <c r="G56" s="45"/>
      <c r="H56" s="45"/>
      <c r="I56" s="45"/>
      <c r="J56" s="46"/>
    </row>
    <row r="57">
      <c r="A57" s="37" t="s">
        <v>100</v>
      </c>
      <c r="B57" s="44"/>
      <c r="C57" s="45"/>
      <c r="D57" s="45"/>
      <c r="E57" s="48" t="s">
        <v>495</v>
      </c>
      <c r="F57" s="45"/>
      <c r="G57" s="45"/>
      <c r="H57" s="45"/>
      <c r="I57" s="45"/>
      <c r="J57" s="46"/>
    </row>
    <row r="58" ht="75">
      <c r="A58" s="37" t="s">
        <v>77</v>
      </c>
      <c r="B58" s="44"/>
      <c r="C58" s="45"/>
      <c r="D58" s="45"/>
      <c r="E58" s="39" t="s">
        <v>496</v>
      </c>
      <c r="F58" s="45"/>
      <c r="G58" s="45"/>
      <c r="H58" s="45"/>
      <c r="I58" s="45"/>
      <c r="J58" s="46"/>
    </row>
    <row r="59">
      <c r="A59" s="37" t="s">
        <v>69</v>
      </c>
      <c r="B59" s="37">
        <v>13</v>
      </c>
      <c r="C59" s="38" t="s">
        <v>311</v>
      </c>
      <c r="D59" s="37" t="s">
        <v>71</v>
      </c>
      <c r="E59" s="39" t="s">
        <v>312</v>
      </c>
      <c r="F59" s="40" t="s">
        <v>193</v>
      </c>
      <c r="G59" s="41">
        <v>781</v>
      </c>
      <c r="H59" s="42">
        <v>0</v>
      </c>
      <c r="I59" s="42">
        <f>ROUND(G59*H59,P4)</f>
        <v>0</v>
      </c>
      <c r="J59" s="40" t="s">
        <v>74</v>
      </c>
      <c r="O59" s="43">
        <f>I59*0</f>
        <v>0</v>
      </c>
      <c r="P59">
        <v>1</v>
      </c>
    </row>
    <row r="60" ht="45">
      <c r="A60" s="37" t="s">
        <v>75</v>
      </c>
      <c r="B60" s="44"/>
      <c r="C60" s="45"/>
      <c r="D60" s="45"/>
      <c r="E60" s="39" t="s">
        <v>497</v>
      </c>
      <c r="F60" s="45"/>
      <c r="G60" s="45"/>
      <c r="H60" s="45"/>
      <c r="I60" s="45"/>
      <c r="J60" s="46"/>
    </row>
    <row r="61" ht="45">
      <c r="A61" s="37" t="s">
        <v>100</v>
      </c>
      <c r="B61" s="44"/>
      <c r="C61" s="45"/>
      <c r="D61" s="45"/>
      <c r="E61" s="48" t="s">
        <v>498</v>
      </c>
      <c r="F61" s="45"/>
      <c r="G61" s="45"/>
      <c r="H61" s="45"/>
      <c r="I61" s="45"/>
      <c r="J61" s="46"/>
    </row>
    <row r="62" ht="120">
      <c r="A62" s="37" t="s">
        <v>77</v>
      </c>
      <c r="B62" s="44"/>
      <c r="C62" s="45"/>
      <c r="D62" s="45"/>
      <c r="E62" s="39" t="s">
        <v>314</v>
      </c>
      <c r="F62" s="45"/>
      <c r="G62" s="45"/>
      <c r="H62" s="45"/>
      <c r="I62" s="45"/>
      <c r="J62" s="46"/>
    </row>
    <row r="63">
      <c r="A63" s="37" t="s">
        <v>69</v>
      </c>
      <c r="B63" s="37">
        <v>14</v>
      </c>
      <c r="C63" s="38" t="s">
        <v>499</v>
      </c>
      <c r="D63" s="37" t="s">
        <v>71</v>
      </c>
      <c r="E63" s="39" t="s">
        <v>500</v>
      </c>
      <c r="F63" s="40" t="s">
        <v>175</v>
      </c>
      <c r="G63" s="41">
        <v>44.866</v>
      </c>
      <c r="H63" s="42">
        <v>0</v>
      </c>
      <c r="I63" s="42">
        <f>ROUND(G63*H63,P4)</f>
        <v>0</v>
      </c>
      <c r="J63" s="40" t="s">
        <v>74</v>
      </c>
      <c r="O63" s="43">
        <f>I63*0.21</f>
        <v>0</v>
      </c>
      <c r="P63">
        <v>3</v>
      </c>
    </row>
    <row r="64" ht="30">
      <c r="A64" s="37" t="s">
        <v>75</v>
      </c>
      <c r="B64" s="44"/>
      <c r="C64" s="45"/>
      <c r="D64" s="45"/>
      <c r="E64" s="39" t="s">
        <v>501</v>
      </c>
      <c r="F64" s="45"/>
      <c r="G64" s="45"/>
      <c r="H64" s="45"/>
      <c r="I64" s="45"/>
      <c r="J64" s="46"/>
    </row>
    <row r="65">
      <c r="A65" s="37" t="s">
        <v>100</v>
      </c>
      <c r="B65" s="44"/>
      <c r="C65" s="45"/>
      <c r="D65" s="45"/>
      <c r="E65" s="48" t="s">
        <v>502</v>
      </c>
      <c r="F65" s="45"/>
      <c r="G65" s="45"/>
      <c r="H65" s="45"/>
      <c r="I65" s="45"/>
      <c r="J65" s="46"/>
    </row>
    <row r="66" ht="409.5">
      <c r="A66" s="37" t="s">
        <v>77</v>
      </c>
      <c r="B66" s="44"/>
      <c r="C66" s="45"/>
      <c r="D66" s="45"/>
      <c r="E66" s="39" t="s">
        <v>503</v>
      </c>
      <c r="F66" s="45"/>
      <c r="G66" s="45"/>
      <c r="H66" s="45"/>
      <c r="I66" s="45"/>
      <c r="J66" s="46"/>
    </row>
    <row r="67">
      <c r="A67" s="37" t="s">
        <v>69</v>
      </c>
      <c r="B67" s="37">
        <v>15</v>
      </c>
      <c r="C67" s="38" t="s">
        <v>504</v>
      </c>
      <c r="D67" s="37" t="s">
        <v>71</v>
      </c>
      <c r="E67" s="39" t="s">
        <v>505</v>
      </c>
      <c r="F67" s="40" t="s">
        <v>181</v>
      </c>
      <c r="G67" s="41">
        <v>4.4870000000000001</v>
      </c>
      <c r="H67" s="42">
        <v>0</v>
      </c>
      <c r="I67" s="42">
        <f>ROUND(G67*H67,P4)</f>
        <v>0</v>
      </c>
      <c r="J67" s="40" t="s">
        <v>74</v>
      </c>
      <c r="O67" s="43">
        <f>I67*0.21</f>
        <v>0</v>
      </c>
      <c r="P67">
        <v>3</v>
      </c>
    </row>
    <row r="68">
      <c r="A68" s="37" t="s">
        <v>75</v>
      </c>
      <c r="B68" s="44"/>
      <c r="C68" s="45"/>
      <c r="D68" s="45"/>
      <c r="E68" s="39" t="s">
        <v>506</v>
      </c>
      <c r="F68" s="45"/>
      <c r="G68" s="45"/>
      <c r="H68" s="45"/>
      <c r="I68" s="45"/>
      <c r="J68" s="46"/>
    </row>
    <row r="69">
      <c r="A69" s="37" t="s">
        <v>100</v>
      </c>
      <c r="B69" s="44"/>
      <c r="C69" s="45"/>
      <c r="D69" s="45"/>
      <c r="E69" s="48" t="s">
        <v>507</v>
      </c>
      <c r="F69" s="45"/>
      <c r="G69" s="45"/>
      <c r="H69" s="45"/>
      <c r="I69" s="45"/>
      <c r="J69" s="46"/>
    </row>
    <row r="70" ht="330">
      <c r="A70" s="37" t="s">
        <v>77</v>
      </c>
      <c r="B70" s="44"/>
      <c r="C70" s="45"/>
      <c r="D70" s="45"/>
      <c r="E70" s="39" t="s">
        <v>508</v>
      </c>
      <c r="F70" s="45"/>
      <c r="G70" s="45"/>
      <c r="H70" s="45"/>
      <c r="I70" s="45"/>
      <c r="J70" s="46"/>
    </row>
    <row r="71">
      <c r="A71" s="37" t="s">
        <v>69</v>
      </c>
      <c r="B71" s="37">
        <v>16</v>
      </c>
      <c r="C71" s="38" t="s">
        <v>509</v>
      </c>
      <c r="D71" s="37" t="s">
        <v>71</v>
      </c>
      <c r="E71" s="39" t="s">
        <v>510</v>
      </c>
      <c r="F71" s="40" t="s">
        <v>212</v>
      </c>
      <c r="G71" s="41">
        <v>179.80000000000001</v>
      </c>
      <c r="H71" s="42">
        <v>0</v>
      </c>
      <c r="I71" s="42">
        <f>ROUND(G71*H71,P4)</f>
        <v>0</v>
      </c>
      <c r="J71" s="40" t="s">
        <v>74</v>
      </c>
      <c r="O71" s="43">
        <f>I71*0</f>
        <v>0</v>
      </c>
      <c r="P71">
        <v>1</v>
      </c>
    </row>
    <row r="72" ht="60">
      <c r="A72" s="37" t="s">
        <v>75</v>
      </c>
      <c r="B72" s="44"/>
      <c r="C72" s="45"/>
      <c r="D72" s="45"/>
      <c r="E72" s="39" t="s">
        <v>511</v>
      </c>
      <c r="F72" s="45"/>
      <c r="G72" s="45"/>
      <c r="H72" s="45"/>
      <c r="I72" s="45"/>
      <c r="J72" s="46"/>
    </row>
    <row r="73" ht="75">
      <c r="A73" s="37" t="s">
        <v>100</v>
      </c>
      <c r="B73" s="44"/>
      <c r="C73" s="45"/>
      <c r="D73" s="45"/>
      <c r="E73" s="48" t="s">
        <v>512</v>
      </c>
      <c r="F73" s="45"/>
      <c r="G73" s="45"/>
      <c r="H73" s="45"/>
      <c r="I73" s="45"/>
      <c r="J73" s="46"/>
    </row>
    <row r="74" ht="75">
      <c r="A74" s="37" t="s">
        <v>77</v>
      </c>
      <c r="B74" s="44"/>
      <c r="C74" s="45"/>
      <c r="D74" s="45"/>
      <c r="E74" s="39" t="s">
        <v>513</v>
      </c>
      <c r="F74" s="45"/>
      <c r="G74" s="45"/>
      <c r="H74" s="45"/>
      <c r="I74" s="45"/>
      <c r="J74" s="46"/>
    </row>
    <row r="75" ht="30">
      <c r="A75" s="37" t="s">
        <v>69</v>
      </c>
      <c r="B75" s="37">
        <v>17</v>
      </c>
      <c r="C75" s="38" t="s">
        <v>514</v>
      </c>
      <c r="D75" s="37" t="s">
        <v>71</v>
      </c>
      <c r="E75" s="39" t="s">
        <v>515</v>
      </c>
      <c r="F75" s="40" t="s">
        <v>212</v>
      </c>
      <c r="G75" s="41">
        <v>139.84999999999999</v>
      </c>
      <c r="H75" s="42">
        <v>0</v>
      </c>
      <c r="I75" s="42">
        <f>ROUND(G75*H75,P4)</f>
        <v>0</v>
      </c>
      <c r="J75" s="40" t="s">
        <v>74</v>
      </c>
      <c r="O75" s="43">
        <f>I75*0</f>
        <v>0</v>
      </c>
      <c r="P75">
        <v>1</v>
      </c>
    </row>
    <row r="76">
      <c r="A76" s="37" t="s">
        <v>75</v>
      </c>
      <c r="B76" s="44"/>
      <c r="C76" s="45"/>
      <c r="D76" s="45"/>
      <c r="E76" s="39" t="s">
        <v>516</v>
      </c>
      <c r="F76" s="45"/>
      <c r="G76" s="45"/>
      <c r="H76" s="45"/>
      <c r="I76" s="45"/>
      <c r="J76" s="46"/>
    </row>
    <row r="77" ht="75">
      <c r="A77" s="37" t="s">
        <v>100</v>
      </c>
      <c r="B77" s="44"/>
      <c r="C77" s="45"/>
      <c r="D77" s="45"/>
      <c r="E77" s="48" t="s">
        <v>517</v>
      </c>
      <c r="F77" s="45"/>
      <c r="G77" s="45"/>
      <c r="H77" s="45"/>
      <c r="I77" s="45"/>
      <c r="J77" s="46"/>
    </row>
    <row r="78" ht="75">
      <c r="A78" s="37" t="s">
        <v>77</v>
      </c>
      <c r="B78" s="44"/>
      <c r="C78" s="45"/>
      <c r="D78" s="45"/>
      <c r="E78" s="39" t="s">
        <v>518</v>
      </c>
      <c r="F78" s="45"/>
      <c r="G78" s="45"/>
      <c r="H78" s="45"/>
      <c r="I78" s="45"/>
      <c r="J78" s="46"/>
    </row>
    <row r="79" ht="30">
      <c r="A79" s="37" t="s">
        <v>69</v>
      </c>
      <c r="B79" s="37">
        <v>18</v>
      </c>
      <c r="C79" s="38" t="s">
        <v>519</v>
      </c>
      <c r="D79" s="37" t="s">
        <v>71</v>
      </c>
      <c r="E79" s="39" t="s">
        <v>520</v>
      </c>
      <c r="F79" s="40" t="s">
        <v>212</v>
      </c>
      <c r="G79" s="41">
        <v>29.149999999999999</v>
      </c>
      <c r="H79" s="42">
        <v>0</v>
      </c>
      <c r="I79" s="42">
        <f>ROUND(G79*H79,P4)</f>
        <v>0</v>
      </c>
      <c r="J79" s="40" t="s">
        <v>74</v>
      </c>
      <c r="O79" s="43">
        <f>I79*0</f>
        <v>0</v>
      </c>
      <c r="P79">
        <v>1</v>
      </c>
    </row>
    <row r="80">
      <c r="A80" s="37" t="s">
        <v>75</v>
      </c>
      <c r="B80" s="44"/>
      <c r="C80" s="45"/>
      <c r="D80" s="45"/>
      <c r="E80" s="39" t="s">
        <v>516</v>
      </c>
      <c r="F80" s="45"/>
      <c r="G80" s="45"/>
      <c r="H80" s="45"/>
      <c r="I80" s="45"/>
      <c r="J80" s="46"/>
    </row>
    <row r="81" ht="75">
      <c r="A81" s="37" t="s">
        <v>100</v>
      </c>
      <c r="B81" s="44"/>
      <c r="C81" s="45"/>
      <c r="D81" s="45"/>
      <c r="E81" s="48" t="s">
        <v>521</v>
      </c>
      <c r="F81" s="45"/>
      <c r="G81" s="45"/>
      <c r="H81" s="45"/>
      <c r="I81" s="45"/>
      <c r="J81" s="46"/>
    </row>
    <row r="82" ht="75">
      <c r="A82" s="37" t="s">
        <v>77</v>
      </c>
      <c r="B82" s="44"/>
      <c r="C82" s="45"/>
      <c r="D82" s="45"/>
      <c r="E82" s="39" t="s">
        <v>518</v>
      </c>
      <c r="F82" s="45"/>
      <c r="G82" s="45"/>
      <c r="H82" s="45"/>
      <c r="I82" s="45"/>
      <c r="J82" s="46"/>
    </row>
    <row r="83">
      <c r="A83" s="37" t="s">
        <v>69</v>
      </c>
      <c r="B83" s="37">
        <v>19</v>
      </c>
      <c r="C83" s="38" t="s">
        <v>522</v>
      </c>
      <c r="D83" s="37" t="s">
        <v>166</v>
      </c>
      <c r="E83" s="39" t="s">
        <v>523</v>
      </c>
      <c r="F83" s="40" t="s">
        <v>212</v>
      </c>
      <c r="G83" s="41">
        <v>115.2</v>
      </c>
      <c r="H83" s="42">
        <v>0</v>
      </c>
      <c r="I83" s="42">
        <f>ROUND(G83*H83,P4)</f>
        <v>0</v>
      </c>
      <c r="J83" s="37"/>
      <c r="O83" s="43">
        <f>I83*0.21</f>
        <v>0</v>
      </c>
      <c r="P83">
        <v>3</v>
      </c>
    </row>
    <row r="84" ht="60">
      <c r="A84" s="37" t="s">
        <v>75</v>
      </c>
      <c r="B84" s="44"/>
      <c r="C84" s="45"/>
      <c r="D84" s="45"/>
      <c r="E84" s="39" t="s">
        <v>524</v>
      </c>
      <c r="F84" s="45"/>
      <c r="G84" s="45"/>
      <c r="H84" s="45"/>
      <c r="I84" s="45"/>
      <c r="J84" s="46"/>
    </row>
    <row r="85">
      <c r="A85" s="37" t="s">
        <v>100</v>
      </c>
      <c r="B85" s="44"/>
      <c r="C85" s="45"/>
      <c r="D85" s="45"/>
      <c r="E85" s="48" t="s">
        <v>525</v>
      </c>
      <c r="F85" s="45"/>
      <c r="G85" s="45"/>
      <c r="H85" s="45"/>
      <c r="I85" s="45"/>
      <c r="J85" s="46"/>
    </row>
    <row r="86" ht="225">
      <c r="A86" s="37" t="s">
        <v>77</v>
      </c>
      <c r="B86" s="44"/>
      <c r="C86" s="45"/>
      <c r="D86" s="45"/>
      <c r="E86" s="39" t="s">
        <v>526</v>
      </c>
      <c r="F86" s="45"/>
      <c r="G86" s="45"/>
      <c r="H86" s="45"/>
      <c r="I86" s="45"/>
      <c r="J86" s="46"/>
    </row>
    <row r="87">
      <c r="A87" s="37" t="s">
        <v>69</v>
      </c>
      <c r="B87" s="37">
        <v>20</v>
      </c>
      <c r="C87" s="38" t="s">
        <v>527</v>
      </c>
      <c r="D87" s="37" t="s">
        <v>166</v>
      </c>
      <c r="E87" s="39" t="s">
        <v>528</v>
      </c>
      <c r="F87" s="40" t="s">
        <v>212</v>
      </c>
      <c r="G87" s="41">
        <v>28.800000000000001</v>
      </c>
      <c r="H87" s="42">
        <v>0</v>
      </c>
      <c r="I87" s="42">
        <f>ROUND(G87*H87,P4)</f>
        <v>0</v>
      </c>
      <c r="J87" s="37"/>
      <c r="O87" s="43">
        <f>I87*0</f>
        <v>0</v>
      </c>
      <c r="P87">
        <v>1</v>
      </c>
    </row>
    <row r="88" ht="75">
      <c r="A88" s="37" t="s">
        <v>75</v>
      </c>
      <c r="B88" s="44"/>
      <c r="C88" s="45"/>
      <c r="D88" s="45"/>
      <c r="E88" s="39" t="s">
        <v>529</v>
      </c>
      <c r="F88" s="45"/>
      <c r="G88" s="45"/>
      <c r="H88" s="45"/>
      <c r="I88" s="45"/>
      <c r="J88" s="46"/>
    </row>
    <row r="89">
      <c r="A89" s="37" t="s">
        <v>100</v>
      </c>
      <c r="B89" s="44"/>
      <c r="C89" s="45"/>
      <c r="D89" s="45"/>
      <c r="E89" s="48" t="s">
        <v>530</v>
      </c>
      <c r="F89" s="45"/>
      <c r="G89" s="45"/>
      <c r="H89" s="45"/>
      <c r="I89" s="45"/>
      <c r="J89" s="46"/>
    </row>
    <row r="90" ht="225">
      <c r="A90" s="37" t="s">
        <v>77</v>
      </c>
      <c r="B90" s="44"/>
      <c r="C90" s="45"/>
      <c r="D90" s="45"/>
      <c r="E90" s="39" t="s">
        <v>526</v>
      </c>
      <c r="F90" s="45"/>
      <c r="G90" s="45"/>
      <c r="H90" s="45"/>
      <c r="I90" s="45"/>
      <c r="J90" s="46"/>
    </row>
    <row r="91">
      <c r="A91" s="37" t="s">
        <v>69</v>
      </c>
      <c r="B91" s="37">
        <v>21</v>
      </c>
      <c r="C91" s="38" t="s">
        <v>531</v>
      </c>
      <c r="D91" s="37" t="s">
        <v>71</v>
      </c>
      <c r="E91" s="39" t="s">
        <v>532</v>
      </c>
      <c r="F91" s="40" t="s">
        <v>175</v>
      </c>
      <c r="G91" s="41">
        <v>50.392000000000003</v>
      </c>
      <c r="H91" s="42">
        <v>0</v>
      </c>
      <c r="I91" s="42">
        <f>ROUND(G91*H91,P4)</f>
        <v>0</v>
      </c>
      <c r="J91" s="40" t="s">
        <v>74</v>
      </c>
      <c r="O91" s="43">
        <f>I91*0.21</f>
        <v>0</v>
      </c>
      <c r="P91">
        <v>3</v>
      </c>
    </row>
    <row r="92" ht="45">
      <c r="A92" s="37" t="s">
        <v>75</v>
      </c>
      <c r="B92" s="44"/>
      <c r="C92" s="45"/>
      <c r="D92" s="45"/>
      <c r="E92" s="39" t="s">
        <v>533</v>
      </c>
      <c r="F92" s="45"/>
      <c r="G92" s="45"/>
      <c r="H92" s="45"/>
      <c r="I92" s="45"/>
      <c r="J92" s="46"/>
    </row>
    <row r="93" ht="105">
      <c r="A93" s="37" t="s">
        <v>100</v>
      </c>
      <c r="B93" s="44"/>
      <c r="C93" s="45"/>
      <c r="D93" s="45"/>
      <c r="E93" s="48" t="s">
        <v>534</v>
      </c>
      <c r="F93" s="45"/>
      <c r="G93" s="45"/>
      <c r="H93" s="45"/>
      <c r="I93" s="45"/>
      <c r="J93" s="46"/>
    </row>
    <row r="94" ht="409.5">
      <c r="A94" s="37" t="s">
        <v>77</v>
      </c>
      <c r="B94" s="44"/>
      <c r="C94" s="45"/>
      <c r="D94" s="45"/>
      <c r="E94" s="39" t="s">
        <v>535</v>
      </c>
      <c r="F94" s="45"/>
      <c r="G94" s="45"/>
      <c r="H94" s="45"/>
      <c r="I94" s="45"/>
      <c r="J94" s="46"/>
    </row>
    <row r="95">
      <c r="A95" s="37" t="s">
        <v>69</v>
      </c>
      <c r="B95" s="37">
        <v>22</v>
      </c>
      <c r="C95" s="38" t="s">
        <v>536</v>
      </c>
      <c r="D95" s="37" t="s">
        <v>71</v>
      </c>
      <c r="E95" s="39" t="s">
        <v>537</v>
      </c>
      <c r="F95" s="40" t="s">
        <v>181</v>
      </c>
      <c r="G95" s="41">
        <v>8.5670000000000002</v>
      </c>
      <c r="H95" s="42">
        <v>0</v>
      </c>
      <c r="I95" s="42">
        <f>ROUND(G95*H95,P4)</f>
        <v>0</v>
      </c>
      <c r="J95" s="40" t="s">
        <v>74</v>
      </c>
      <c r="O95" s="43">
        <f>I95*0.21</f>
        <v>0</v>
      </c>
      <c r="P95">
        <v>3</v>
      </c>
    </row>
    <row r="96">
      <c r="A96" s="37" t="s">
        <v>75</v>
      </c>
      <c r="B96" s="44"/>
      <c r="C96" s="45"/>
      <c r="D96" s="45"/>
      <c r="E96" s="39" t="s">
        <v>538</v>
      </c>
      <c r="F96" s="45"/>
      <c r="G96" s="45"/>
      <c r="H96" s="45"/>
      <c r="I96" s="45"/>
      <c r="J96" s="46"/>
    </row>
    <row r="97">
      <c r="A97" s="37" t="s">
        <v>100</v>
      </c>
      <c r="B97" s="44"/>
      <c r="C97" s="45"/>
      <c r="D97" s="45"/>
      <c r="E97" s="48" t="s">
        <v>539</v>
      </c>
      <c r="F97" s="45"/>
      <c r="G97" s="45"/>
      <c r="H97" s="45"/>
      <c r="I97" s="45"/>
      <c r="J97" s="46"/>
    </row>
    <row r="98" ht="330">
      <c r="A98" s="37" t="s">
        <v>77</v>
      </c>
      <c r="B98" s="44"/>
      <c r="C98" s="45"/>
      <c r="D98" s="45"/>
      <c r="E98" s="39" t="s">
        <v>540</v>
      </c>
      <c r="F98" s="45"/>
      <c r="G98" s="45"/>
      <c r="H98" s="45"/>
      <c r="I98" s="45"/>
      <c r="J98" s="46"/>
    </row>
    <row r="99">
      <c r="A99" s="37" t="s">
        <v>69</v>
      </c>
      <c r="B99" s="37">
        <v>23</v>
      </c>
      <c r="C99" s="38" t="s">
        <v>541</v>
      </c>
      <c r="D99" s="37" t="s">
        <v>71</v>
      </c>
      <c r="E99" s="39" t="s">
        <v>542</v>
      </c>
      <c r="F99" s="40" t="s">
        <v>193</v>
      </c>
      <c r="G99" s="41">
        <v>43.212000000000003</v>
      </c>
      <c r="H99" s="42">
        <v>0</v>
      </c>
      <c r="I99" s="42">
        <f>ROUND(G99*H99,P4)</f>
        <v>0</v>
      </c>
      <c r="J99" s="40" t="s">
        <v>74</v>
      </c>
      <c r="O99" s="43">
        <f>I99*0.21</f>
        <v>0</v>
      </c>
      <c r="P99">
        <v>3</v>
      </c>
    </row>
    <row r="100" ht="60">
      <c r="A100" s="37" t="s">
        <v>75</v>
      </c>
      <c r="B100" s="44"/>
      <c r="C100" s="45"/>
      <c r="D100" s="45"/>
      <c r="E100" s="39" t="s">
        <v>543</v>
      </c>
      <c r="F100" s="45"/>
      <c r="G100" s="45"/>
      <c r="H100" s="45"/>
      <c r="I100" s="45"/>
      <c r="J100" s="46"/>
    </row>
    <row r="101" ht="45">
      <c r="A101" s="37" t="s">
        <v>100</v>
      </c>
      <c r="B101" s="44"/>
      <c r="C101" s="45"/>
      <c r="D101" s="45"/>
      <c r="E101" s="48" t="s">
        <v>544</v>
      </c>
      <c r="F101" s="45"/>
      <c r="G101" s="45"/>
      <c r="H101" s="45"/>
      <c r="I101" s="45"/>
      <c r="J101" s="46"/>
    </row>
    <row r="102" ht="120">
      <c r="A102" s="37" t="s">
        <v>77</v>
      </c>
      <c r="B102" s="44"/>
      <c r="C102" s="45"/>
      <c r="D102" s="45"/>
      <c r="E102" s="39" t="s">
        <v>545</v>
      </c>
      <c r="F102" s="45"/>
      <c r="G102" s="45"/>
      <c r="H102" s="45"/>
      <c r="I102" s="45"/>
      <c r="J102" s="46"/>
    </row>
    <row r="103">
      <c r="A103" s="31" t="s">
        <v>66</v>
      </c>
      <c r="B103" s="32"/>
      <c r="C103" s="33" t="s">
        <v>546</v>
      </c>
      <c r="D103" s="34"/>
      <c r="E103" s="31" t="s">
        <v>547</v>
      </c>
      <c r="F103" s="34"/>
      <c r="G103" s="34"/>
      <c r="H103" s="34"/>
      <c r="I103" s="35">
        <f>SUMIFS(I104:I123,A104:A123,"P")</f>
        <v>0</v>
      </c>
      <c r="J103" s="36"/>
    </row>
    <row r="104">
      <c r="A104" s="37" t="s">
        <v>69</v>
      </c>
      <c r="B104" s="37">
        <v>24</v>
      </c>
      <c r="C104" s="38" t="s">
        <v>548</v>
      </c>
      <c r="D104" s="37" t="s">
        <v>71</v>
      </c>
      <c r="E104" s="39" t="s">
        <v>549</v>
      </c>
      <c r="F104" s="40" t="s">
        <v>175</v>
      </c>
      <c r="G104" s="41">
        <v>22.786999999999999</v>
      </c>
      <c r="H104" s="42">
        <v>0</v>
      </c>
      <c r="I104" s="42">
        <f>ROUND(G104*H104,P4)</f>
        <v>0</v>
      </c>
      <c r="J104" s="40" t="s">
        <v>74</v>
      </c>
      <c r="O104" s="43">
        <f>I104*0.21</f>
        <v>0</v>
      </c>
      <c r="P104">
        <v>3</v>
      </c>
    </row>
    <row r="105" ht="60">
      <c r="A105" s="37" t="s">
        <v>75</v>
      </c>
      <c r="B105" s="44"/>
      <c r="C105" s="45"/>
      <c r="D105" s="45"/>
      <c r="E105" s="39" t="s">
        <v>550</v>
      </c>
      <c r="F105" s="45"/>
      <c r="G105" s="45"/>
      <c r="H105" s="45"/>
      <c r="I105" s="45"/>
      <c r="J105" s="46"/>
    </row>
    <row r="106" ht="45">
      <c r="A106" s="37" t="s">
        <v>100</v>
      </c>
      <c r="B106" s="44"/>
      <c r="C106" s="45"/>
      <c r="D106" s="45"/>
      <c r="E106" s="48" t="s">
        <v>551</v>
      </c>
      <c r="F106" s="45"/>
      <c r="G106" s="45"/>
      <c r="H106" s="45"/>
      <c r="I106" s="45"/>
      <c r="J106" s="46"/>
    </row>
    <row r="107" ht="409.5">
      <c r="A107" s="37" t="s">
        <v>77</v>
      </c>
      <c r="B107" s="44"/>
      <c r="C107" s="45"/>
      <c r="D107" s="45"/>
      <c r="E107" s="39" t="s">
        <v>552</v>
      </c>
      <c r="F107" s="45"/>
      <c r="G107" s="45"/>
      <c r="H107" s="45"/>
      <c r="I107" s="45"/>
      <c r="J107" s="46"/>
    </row>
    <row r="108">
      <c r="A108" s="37" t="s">
        <v>69</v>
      </c>
      <c r="B108" s="37">
        <v>25</v>
      </c>
      <c r="C108" s="38" t="s">
        <v>553</v>
      </c>
      <c r="D108" s="37" t="s">
        <v>71</v>
      </c>
      <c r="E108" s="39" t="s">
        <v>554</v>
      </c>
      <c r="F108" s="40" t="s">
        <v>181</v>
      </c>
      <c r="G108" s="41">
        <v>3.6459999999999999</v>
      </c>
      <c r="H108" s="42">
        <v>0</v>
      </c>
      <c r="I108" s="42">
        <f>ROUND(G108*H108,P4)</f>
        <v>0</v>
      </c>
      <c r="J108" s="40" t="s">
        <v>74</v>
      </c>
      <c r="O108" s="43">
        <f>I108*0.21</f>
        <v>0</v>
      </c>
      <c r="P108">
        <v>3</v>
      </c>
    </row>
    <row r="109">
      <c r="A109" s="37" t="s">
        <v>75</v>
      </c>
      <c r="B109" s="44"/>
      <c r="C109" s="45"/>
      <c r="D109" s="45"/>
      <c r="E109" s="39" t="s">
        <v>555</v>
      </c>
      <c r="F109" s="45"/>
      <c r="G109" s="45"/>
      <c r="H109" s="45"/>
      <c r="I109" s="45"/>
      <c r="J109" s="46"/>
    </row>
    <row r="110">
      <c r="A110" s="37" t="s">
        <v>100</v>
      </c>
      <c r="B110" s="44"/>
      <c r="C110" s="45"/>
      <c r="D110" s="45"/>
      <c r="E110" s="48" t="s">
        <v>556</v>
      </c>
      <c r="F110" s="45"/>
      <c r="G110" s="45"/>
      <c r="H110" s="45"/>
      <c r="I110" s="45"/>
      <c r="J110" s="46"/>
    </row>
    <row r="111" ht="330">
      <c r="A111" s="37" t="s">
        <v>77</v>
      </c>
      <c r="B111" s="44"/>
      <c r="C111" s="45"/>
      <c r="D111" s="45"/>
      <c r="E111" s="39" t="s">
        <v>540</v>
      </c>
      <c r="F111" s="45"/>
      <c r="G111" s="45"/>
      <c r="H111" s="45"/>
      <c r="I111" s="45"/>
      <c r="J111" s="46"/>
    </row>
    <row r="112">
      <c r="A112" s="37" t="s">
        <v>69</v>
      </c>
      <c r="B112" s="37">
        <v>26</v>
      </c>
      <c r="C112" s="38" t="s">
        <v>557</v>
      </c>
      <c r="D112" s="37" t="s">
        <v>71</v>
      </c>
      <c r="E112" s="39" t="s">
        <v>558</v>
      </c>
      <c r="F112" s="40" t="s">
        <v>175</v>
      </c>
      <c r="G112" s="41">
        <v>1.284</v>
      </c>
      <c r="H112" s="42">
        <v>0</v>
      </c>
      <c r="I112" s="42">
        <f>ROUND(G112*H112,P4)</f>
        <v>0</v>
      </c>
      <c r="J112" s="40" t="s">
        <v>74</v>
      </c>
      <c r="O112" s="43">
        <f>I112*0</f>
        <v>0</v>
      </c>
      <c r="P112">
        <v>1</v>
      </c>
    </row>
    <row r="113">
      <c r="A113" s="37" t="s">
        <v>75</v>
      </c>
      <c r="B113" s="44"/>
      <c r="C113" s="45"/>
      <c r="D113" s="45"/>
      <c r="E113" s="47" t="s">
        <v>71</v>
      </c>
      <c r="F113" s="45"/>
      <c r="G113" s="45"/>
      <c r="H113" s="45"/>
      <c r="I113" s="45"/>
      <c r="J113" s="46"/>
    </row>
    <row r="114">
      <c r="A114" s="37" t="s">
        <v>100</v>
      </c>
      <c r="B114" s="44"/>
      <c r="C114" s="45"/>
      <c r="D114" s="45"/>
      <c r="E114" s="48" t="s">
        <v>559</v>
      </c>
      <c r="F114" s="45"/>
      <c r="G114" s="45"/>
      <c r="H114" s="45"/>
      <c r="I114" s="45"/>
      <c r="J114" s="46"/>
    </row>
    <row r="115" ht="409.5">
      <c r="A115" s="37" t="s">
        <v>77</v>
      </c>
      <c r="B115" s="44"/>
      <c r="C115" s="45"/>
      <c r="D115" s="45"/>
      <c r="E115" s="39" t="s">
        <v>552</v>
      </c>
      <c r="F115" s="45"/>
      <c r="G115" s="45"/>
      <c r="H115" s="45"/>
      <c r="I115" s="45"/>
      <c r="J115" s="46"/>
    </row>
    <row r="116">
      <c r="A116" s="37" t="s">
        <v>69</v>
      </c>
      <c r="B116" s="37">
        <v>27</v>
      </c>
      <c r="C116" s="38" t="s">
        <v>560</v>
      </c>
      <c r="D116" s="37" t="s">
        <v>71</v>
      </c>
      <c r="E116" s="39" t="s">
        <v>561</v>
      </c>
      <c r="F116" s="40" t="s">
        <v>181</v>
      </c>
      <c r="G116" s="41">
        <v>0.23100000000000001</v>
      </c>
      <c r="H116" s="42">
        <v>0</v>
      </c>
      <c r="I116" s="42">
        <f>ROUND(G116*H116,P4)</f>
        <v>0</v>
      </c>
      <c r="J116" s="40" t="s">
        <v>74</v>
      </c>
      <c r="O116" s="43">
        <f>I116*0.21</f>
        <v>0</v>
      </c>
      <c r="P116">
        <v>3</v>
      </c>
    </row>
    <row r="117">
      <c r="A117" s="37" t="s">
        <v>75</v>
      </c>
      <c r="B117" s="44"/>
      <c r="C117" s="45"/>
      <c r="D117" s="45"/>
      <c r="E117" s="39" t="s">
        <v>562</v>
      </c>
      <c r="F117" s="45"/>
      <c r="G117" s="45"/>
      <c r="H117" s="45"/>
      <c r="I117" s="45"/>
      <c r="J117" s="46"/>
    </row>
    <row r="118">
      <c r="A118" s="37" t="s">
        <v>100</v>
      </c>
      <c r="B118" s="44"/>
      <c r="C118" s="45"/>
      <c r="D118" s="45"/>
      <c r="E118" s="48" t="s">
        <v>563</v>
      </c>
      <c r="F118" s="45"/>
      <c r="G118" s="45"/>
      <c r="H118" s="45"/>
      <c r="I118" s="45"/>
      <c r="J118" s="46"/>
    </row>
    <row r="119" ht="330">
      <c r="A119" s="37" t="s">
        <v>77</v>
      </c>
      <c r="B119" s="44"/>
      <c r="C119" s="45"/>
      <c r="D119" s="45"/>
      <c r="E119" s="39" t="s">
        <v>564</v>
      </c>
      <c r="F119" s="45"/>
      <c r="G119" s="45"/>
      <c r="H119" s="45"/>
      <c r="I119" s="45"/>
      <c r="J119" s="46"/>
    </row>
    <row r="120">
      <c r="A120" s="37" t="s">
        <v>69</v>
      </c>
      <c r="B120" s="37">
        <v>28</v>
      </c>
      <c r="C120" s="38" t="s">
        <v>565</v>
      </c>
      <c r="D120" s="37" t="s">
        <v>71</v>
      </c>
      <c r="E120" s="39" t="s">
        <v>566</v>
      </c>
      <c r="F120" s="40" t="s">
        <v>181</v>
      </c>
      <c r="G120" s="41">
        <v>25</v>
      </c>
      <c r="H120" s="42">
        <v>0</v>
      </c>
      <c r="I120" s="42">
        <f>ROUND(G120*H120,P4)</f>
        <v>0</v>
      </c>
      <c r="J120" s="40" t="s">
        <v>74</v>
      </c>
      <c r="O120" s="43">
        <f>I120*0</f>
        <v>0</v>
      </c>
      <c r="P120">
        <v>1</v>
      </c>
    </row>
    <row r="121" ht="30">
      <c r="A121" s="37" t="s">
        <v>75</v>
      </c>
      <c r="B121" s="44"/>
      <c r="C121" s="45"/>
      <c r="D121" s="45"/>
      <c r="E121" s="39" t="s">
        <v>567</v>
      </c>
      <c r="F121" s="45"/>
      <c r="G121" s="45"/>
      <c r="H121" s="45"/>
      <c r="I121" s="45"/>
      <c r="J121" s="46"/>
    </row>
    <row r="122">
      <c r="A122" s="37" t="s">
        <v>100</v>
      </c>
      <c r="B122" s="44"/>
      <c r="C122" s="45"/>
      <c r="D122" s="45"/>
      <c r="E122" s="48" t="s">
        <v>568</v>
      </c>
      <c r="F122" s="45"/>
      <c r="G122" s="45"/>
      <c r="H122" s="45"/>
      <c r="I122" s="45"/>
      <c r="J122" s="46"/>
    </row>
    <row r="123" ht="375">
      <c r="A123" s="37" t="s">
        <v>77</v>
      </c>
      <c r="B123" s="44"/>
      <c r="C123" s="45"/>
      <c r="D123" s="45"/>
      <c r="E123" s="39" t="s">
        <v>569</v>
      </c>
      <c r="F123" s="45"/>
      <c r="G123" s="45"/>
      <c r="H123" s="45"/>
      <c r="I123" s="45"/>
      <c r="J123" s="46"/>
    </row>
    <row r="124">
      <c r="A124" s="31" t="s">
        <v>66</v>
      </c>
      <c r="B124" s="32"/>
      <c r="C124" s="33" t="s">
        <v>390</v>
      </c>
      <c r="D124" s="34"/>
      <c r="E124" s="31" t="s">
        <v>391</v>
      </c>
      <c r="F124" s="34"/>
      <c r="G124" s="34"/>
      <c r="H124" s="34"/>
      <c r="I124" s="35">
        <f>SUMIFS(I125:I180,A125:A180,"P")</f>
        <v>0</v>
      </c>
      <c r="J124" s="36"/>
    </row>
    <row r="125">
      <c r="A125" s="37" t="s">
        <v>69</v>
      </c>
      <c r="B125" s="37">
        <v>29</v>
      </c>
      <c r="C125" s="38" t="s">
        <v>570</v>
      </c>
      <c r="D125" s="37" t="s">
        <v>71</v>
      </c>
      <c r="E125" s="39" t="s">
        <v>571</v>
      </c>
      <c r="F125" s="40" t="s">
        <v>181</v>
      </c>
      <c r="G125" s="41">
        <v>89.700000000000003</v>
      </c>
      <c r="H125" s="42">
        <v>0</v>
      </c>
      <c r="I125" s="42">
        <f>ROUND(G125*H125,P4)</f>
        <v>0</v>
      </c>
      <c r="J125" s="40" t="s">
        <v>74</v>
      </c>
      <c r="O125" s="43">
        <f>I125*0.21</f>
        <v>0</v>
      </c>
      <c r="P125">
        <v>3</v>
      </c>
    </row>
    <row r="126" ht="75">
      <c r="A126" s="37" t="s">
        <v>75</v>
      </c>
      <c r="B126" s="44"/>
      <c r="C126" s="45"/>
      <c r="D126" s="45"/>
      <c r="E126" s="39" t="s">
        <v>572</v>
      </c>
      <c r="F126" s="45"/>
      <c r="G126" s="45"/>
      <c r="H126" s="45"/>
      <c r="I126" s="45"/>
      <c r="J126" s="46"/>
    </row>
    <row r="127">
      <c r="A127" s="37" t="s">
        <v>100</v>
      </c>
      <c r="B127" s="44"/>
      <c r="C127" s="45"/>
      <c r="D127" s="45"/>
      <c r="E127" s="48" t="s">
        <v>573</v>
      </c>
      <c r="F127" s="45"/>
      <c r="G127" s="45"/>
      <c r="H127" s="45"/>
      <c r="I127" s="45"/>
      <c r="J127" s="46"/>
    </row>
    <row r="128" ht="375">
      <c r="A128" s="37" t="s">
        <v>77</v>
      </c>
      <c r="B128" s="44"/>
      <c r="C128" s="45"/>
      <c r="D128" s="45"/>
      <c r="E128" s="39" t="s">
        <v>569</v>
      </c>
      <c r="F128" s="45"/>
      <c r="G128" s="45"/>
      <c r="H128" s="45"/>
      <c r="I128" s="45"/>
      <c r="J128" s="46"/>
    </row>
    <row r="129">
      <c r="A129" s="37" t="s">
        <v>69</v>
      </c>
      <c r="B129" s="37">
        <v>30</v>
      </c>
      <c r="C129" s="38" t="s">
        <v>574</v>
      </c>
      <c r="D129" s="37" t="s">
        <v>166</v>
      </c>
      <c r="E129" s="39" t="s">
        <v>575</v>
      </c>
      <c r="F129" s="40" t="s">
        <v>114</v>
      </c>
      <c r="G129" s="41">
        <v>5</v>
      </c>
      <c r="H129" s="42">
        <v>0</v>
      </c>
      <c r="I129" s="42">
        <f>ROUND(G129*H129,P4)</f>
        <v>0</v>
      </c>
      <c r="J129" s="37"/>
      <c r="O129" s="43">
        <f>I129*0</f>
        <v>0</v>
      </c>
      <c r="P129">
        <v>1</v>
      </c>
    </row>
    <row r="130" ht="30">
      <c r="A130" s="37" t="s">
        <v>75</v>
      </c>
      <c r="B130" s="44"/>
      <c r="C130" s="45"/>
      <c r="D130" s="45"/>
      <c r="E130" s="39" t="s">
        <v>576</v>
      </c>
      <c r="F130" s="45"/>
      <c r="G130" s="45"/>
      <c r="H130" s="45"/>
      <c r="I130" s="45"/>
      <c r="J130" s="46"/>
    </row>
    <row r="131">
      <c r="A131" s="37" t="s">
        <v>100</v>
      </c>
      <c r="B131" s="44"/>
      <c r="C131" s="45"/>
      <c r="D131" s="45"/>
      <c r="E131" s="48" t="s">
        <v>420</v>
      </c>
      <c r="F131" s="45"/>
      <c r="G131" s="45"/>
      <c r="H131" s="45"/>
      <c r="I131" s="45"/>
      <c r="J131" s="46"/>
    </row>
    <row r="132" ht="300">
      <c r="A132" s="37" t="s">
        <v>77</v>
      </c>
      <c r="B132" s="44"/>
      <c r="C132" s="45"/>
      <c r="D132" s="45"/>
      <c r="E132" s="39" t="s">
        <v>577</v>
      </c>
      <c r="F132" s="45"/>
      <c r="G132" s="45"/>
      <c r="H132" s="45"/>
      <c r="I132" s="45"/>
      <c r="J132" s="46"/>
    </row>
    <row r="133">
      <c r="A133" s="37" t="s">
        <v>69</v>
      </c>
      <c r="B133" s="37">
        <v>31</v>
      </c>
      <c r="C133" s="38" t="s">
        <v>578</v>
      </c>
      <c r="D133" s="37" t="s">
        <v>166</v>
      </c>
      <c r="E133" s="39" t="s">
        <v>579</v>
      </c>
      <c r="F133" s="40" t="s">
        <v>114</v>
      </c>
      <c r="G133" s="41">
        <v>4</v>
      </c>
      <c r="H133" s="42">
        <v>0</v>
      </c>
      <c r="I133" s="42">
        <f>ROUND(G133*H133,P4)</f>
        <v>0</v>
      </c>
      <c r="J133" s="37"/>
      <c r="O133" s="43">
        <f>I133*0.21</f>
        <v>0</v>
      </c>
      <c r="P133">
        <v>3</v>
      </c>
    </row>
    <row r="134" ht="30">
      <c r="A134" s="37" t="s">
        <v>75</v>
      </c>
      <c r="B134" s="44"/>
      <c r="C134" s="45"/>
      <c r="D134" s="45"/>
      <c r="E134" s="39" t="s">
        <v>580</v>
      </c>
      <c r="F134" s="45"/>
      <c r="G134" s="45"/>
      <c r="H134" s="45"/>
      <c r="I134" s="45"/>
      <c r="J134" s="46"/>
    </row>
    <row r="135">
      <c r="A135" s="37" t="s">
        <v>100</v>
      </c>
      <c r="B135" s="44"/>
      <c r="C135" s="45"/>
      <c r="D135" s="45"/>
      <c r="E135" s="48" t="s">
        <v>407</v>
      </c>
      <c r="F135" s="45"/>
      <c r="G135" s="45"/>
      <c r="H135" s="45"/>
      <c r="I135" s="45"/>
      <c r="J135" s="46"/>
    </row>
    <row r="136" ht="300">
      <c r="A136" s="37" t="s">
        <v>77</v>
      </c>
      <c r="B136" s="44"/>
      <c r="C136" s="45"/>
      <c r="D136" s="45"/>
      <c r="E136" s="39" t="s">
        <v>577</v>
      </c>
      <c r="F136" s="45"/>
      <c r="G136" s="45"/>
      <c r="H136" s="45"/>
      <c r="I136" s="45"/>
      <c r="J136" s="46"/>
    </row>
    <row r="137">
      <c r="A137" s="37" t="s">
        <v>69</v>
      </c>
      <c r="B137" s="37">
        <v>32</v>
      </c>
      <c r="C137" s="38" t="s">
        <v>581</v>
      </c>
      <c r="D137" s="37" t="s">
        <v>166</v>
      </c>
      <c r="E137" s="39" t="s">
        <v>582</v>
      </c>
      <c r="F137" s="40" t="s">
        <v>114</v>
      </c>
      <c r="G137" s="41">
        <v>1</v>
      </c>
      <c r="H137" s="42">
        <v>0</v>
      </c>
      <c r="I137" s="42">
        <f>ROUND(G137*H137,P4)</f>
        <v>0</v>
      </c>
      <c r="J137" s="37"/>
      <c r="O137" s="43">
        <f>I137*0</f>
        <v>0</v>
      </c>
      <c r="P137">
        <v>1</v>
      </c>
    </row>
    <row r="138" ht="30">
      <c r="A138" s="37" t="s">
        <v>75</v>
      </c>
      <c r="B138" s="44"/>
      <c r="C138" s="45"/>
      <c r="D138" s="45"/>
      <c r="E138" s="39" t="s">
        <v>583</v>
      </c>
      <c r="F138" s="45"/>
      <c r="G138" s="45"/>
      <c r="H138" s="45"/>
      <c r="I138" s="45"/>
      <c r="J138" s="46"/>
    </row>
    <row r="139">
      <c r="A139" s="37" t="s">
        <v>100</v>
      </c>
      <c r="B139" s="44"/>
      <c r="C139" s="45"/>
      <c r="D139" s="45"/>
      <c r="E139" s="48" t="s">
        <v>455</v>
      </c>
      <c r="F139" s="45"/>
      <c r="G139" s="45"/>
      <c r="H139" s="45"/>
      <c r="I139" s="45"/>
      <c r="J139" s="46"/>
    </row>
    <row r="140" ht="300">
      <c r="A140" s="37" t="s">
        <v>77</v>
      </c>
      <c r="B140" s="44"/>
      <c r="C140" s="45"/>
      <c r="D140" s="45"/>
      <c r="E140" s="39" t="s">
        <v>577</v>
      </c>
      <c r="F140" s="45"/>
      <c r="G140" s="45"/>
      <c r="H140" s="45"/>
      <c r="I140" s="45"/>
      <c r="J140" s="46"/>
    </row>
    <row r="141">
      <c r="A141" s="37" t="s">
        <v>69</v>
      </c>
      <c r="B141" s="37">
        <v>33</v>
      </c>
      <c r="C141" s="38" t="s">
        <v>584</v>
      </c>
      <c r="D141" s="37" t="s">
        <v>71</v>
      </c>
      <c r="E141" s="39" t="s">
        <v>585</v>
      </c>
      <c r="F141" s="40" t="s">
        <v>175</v>
      </c>
      <c r="G141" s="41">
        <v>13.212</v>
      </c>
      <c r="H141" s="42">
        <v>0</v>
      </c>
      <c r="I141" s="42">
        <f>ROUND(G141*H141,P4)</f>
        <v>0</v>
      </c>
      <c r="J141" s="40" t="s">
        <v>74</v>
      </c>
      <c r="O141" s="43">
        <f>I141*0.21</f>
        <v>0</v>
      </c>
      <c r="P141">
        <v>3</v>
      </c>
    </row>
    <row r="142">
      <c r="A142" s="37" t="s">
        <v>75</v>
      </c>
      <c r="B142" s="44"/>
      <c r="C142" s="45"/>
      <c r="D142" s="45"/>
      <c r="E142" s="39" t="s">
        <v>586</v>
      </c>
      <c r="F142" s="45"/>
      <c r="G142" s="45"/>
      <c r="H142" s="45"/>
      <c r="I142" s="45"/>
      <c r="J142" s="46"/>
    </row>
    <row r="143" ht="60">
      <c r="A143" s="37" t="s">
        <v>100</v>
      </c>
      <c r="B143" s="44"/>
      <c r="C143" s="45"/>
      <c r="D143" s="45"/>
      <c r="E143" s="48" t="s">
        <v>587</v>
      </c>
      <c r="F143" s="45"/>
      <c r="G143" s="45"/>
      <c r="H143" s="45"/>
      <c r="I143" s="45"/>
      <c r="J143" s="46"/>
    </row>
    <row r="144" ht="409.5">
      <c r="A144" s="37" t="s">
        <v>77</v>
      </c>
      <c r="B144" s="44"/>
      <c r="C144" s="45"/>
      <c r="D144" s="45"/>
      <c r="E144" s="39" t="s">
        <v>552</v>
      </c>
      <c r="F144" s="45"/>
      <c r="G144" s="45"/>
      <c r="H144" s="45"/>
      <c r="I144" s="45"/>
      <c r="J144" s="46"/>
    </row>
    <row r="145">
      <c r="A145" s="37" t="s">
        <v>69</v>
      </c>
      <c r="B145" s="37">
        <v>34</v>
      </c>
      <c r="C145" s="38" t="s">
        <v>588</v>
      </c>
      <c r="D145" s="37" t="s">
        <v>71</v>
      </c>
      <c r="E145" s="39" t="s">
        <v>589</v>
      </c>
      <c r="F145" s="40" t="s">
        <v>175</v>
      </c>
      <c r="G145" s="41">
        <v>7.1219999999999999</v>
      </c>
      <c r="H145" s="42">
        <v>0</v>
      </c>
      <c r="I145" s="42">
        <f>ROUND(G145*H145,P4)</f>
        <v>0</v>
      </c>
      <c r="J145" s="40" t="s">
        <v>74</v>
      </c>
      <c r="O145" s="43">
        <f>I145*0</f>
        <v>0</v>
      </c>
      <c r="P145">
        <v>1</v>
      </c>
    </row>
    <row r="146">
      <c r="A146" s="37" t="s">
        <v>75</v>
      </c>
      <c r="B146" s="44"/>
      <c r="C146" s="45"/>
      <c r="D146" s="45"/>
      <c r="E146" s="39" t="s">
        <v>590</v>
      </c>
      <c r="F146" s="45"/>
      <c r="G146" s="45"/>
      <c r="H146" s="45"/>
      <c r="I146" s="45"/>
      <c r="J146" s="46"/>
    </row>
    <row r="147">
      <c r="A147" s="37" t="s">
        <v>100</v>
      </c>
      <c r="B147" s="44"/>
      <c r="C147" s="45"/>
      <c r="D147" s="45"/>
      <c r="E147" s="48" t="s">
        <v>591</v>
      </c>
      <c r="F147" s="45"/>
      <c r="G147" s="45"/>
      <c r="H147" s="45"/>
      <c r="I147" s="45"/>
      <c r="J147" s="46"/>
    </row>
    <row r="148" ht="409.5">
      <c r="A148" s="37" t="s">
        <v>77</v>
      </c>
      <c r="B148" s="44"/>
      <c r="C148" s="45"/>
      <c r="D148" s="45"/>
      <c r="E148" s="39" t="s">
        <v>552</v>
      </c>
      <c r="F148" s="45"/>
      <c r="G148" s="45"/>
      <c r="H148" s="45"/>
      <c r="I148" s="45"/>
      <c r="J148" s="46"/>
    </row>
    <row r="149">
      <c r="A149" s="37" t="s">
        <v>69</v>
      </c>
      <c r="B149" s="37">
        <v>35</v>
      </c>
      <c r="C149" s="38" t="s">
        <v>592</v>
      </c>
      <c r="D149" s="37" t="s">
        <v>71</v>
      </c>
      <c r="E149" s="39" t="s">
        <v>593</v>
      </c>
      <c r="F149" s="40" t="s">
        <v>175</v>
      </c>
      <c r="G149" s="41">
        <v>1.125</v>
      </c>
      <c r="H149" s="42">
        <v>0</v>
      </c>
      <c r="I149" s="42">
        <f>ROUND(G149*H149,P4)</f>
        <v>0</v>
      </c>
      <c r="J149" s="40" t="s">
        <v>74</v>
      </c>
      <c r="O149" s="43">
        <f>I149*0.21</f>
        <v>0</v>
      </c>
      <c r="P149">
        <v>3</v>
      </c>
    </row>
    <row r="150" ht="30">
      <c r="A150" s="37" t="s">
        <v>75</v>
      </c>
      <c r="B150" s="44"/>
      <c r="C150" s="45"/>
      <c r="D150" s="45"/>
      <c r="E150" s="39" t="s">
        <v>594</v>
      </c>
      <c r="F150" s="45"/>
      <c r="G150" s="45"/>
      <c r="H150" s="45"/>
      <c r="I150" s="45"/>
      <c r="J150" s="46"/>
    </row>
    <row r="151">
      <c r="A151" s="37" t="s">
        <v>100</v>
      </c>
      <c r="B151" s="44"/>
      <c r="C151" s="45"/>
      <c r="D151" s="45"/>
      <c r="E151" s="48" t="s">
        <v>595</v>
      </c>
      <c r="F151" s="45"/>
      <c r="G151" s="45"/>
      <c r="H151" s="45"/>
      <c r="I151" s="45"/>
      <c r="J151" s="46"/>
    </row>
    <row r="152" ht="409.5">
      <c r="A152" s="37" t="s">
        <v>77</v>
      </c>
      <c r="B152" s="44"/>
      <c r="C152" s="45"/>
      <c r="D152" s="45"/>
      <c r="E152" s="39" t="s">
        <v>552</v>
      </c>
      <c r="F152" s="45"/>
      <c r="G152" s="45"/>
      <c r="H152" s="45"/>
      <c r="I152" s="45"/>
      <c r="J152" s="46"/>
    </row>
    <row r="153">
      <c r="A153" s="37" t="s">
        <v>69</v>
      </c>
      <c r="B153" s="37">
        <v>36</v>
      </c>
      <c r="C153" s="38" t="s">
        <v>596</v>
      </c>
      <c r="D153" s="37" t="s">
        <v>71</v>
      </c>
      <c r="E153" s="39" t="s">
        <v>597</v>
      </c>
      <c r="F153" s="40" t="s">
        <v>175</v>
      </c>
      <c r="G153" s="41">
        <v>12.964</v>
      </c>
      <c r="H153" s="42">
        <v>0</v>
      </c>
      <c r="I153" s="42">
        <f>ROUND(G153*H153,P4)</f>
        <v>0</v>
      </c>
      <c r="J153" s="40" t="s">
        <v>74</v>
      </c>
      <c r="O153" s="43">
        <f>I153*0.21</f>
        <v>0</v>
      </c>
      <c r="P153">
        <v>3</v>
      </c>
    </row>
    <row r="154">
      <c r="A154" s="37" t="s">
        <v>75</v>
      </c>
      <c r="B154" s="44"/>
      <c r="C154" s="45"/>
      <c r="D154" s="45"/>
      <c r="E154" s="39" t="s">
        <v>598</v>
      </c>
      <c r="F154" s="45"/>
      <c r="G154" s="45"/>
      <c r="H154" s="45"/>
      <c r="I154" s="45"/>
      <c r="J154" s="46"/>
    </row>
    <row r="155">
      <c r="A155" s="37" t="s">
        <v>100</v>
      </c>
      <c r="B155" s="44"/>
      <c r="C155" s="45"/>
      <c r="D155" s="45"/>
      <c r="E155" s="48" t="s">
        <v>599</v>
      </c>
      <c r="F155" s="45"/>
      <c r="G155" s="45"/>
      <c r="H155" s="45"/>
      <c r="I155" s="45"/>
      <c r="J155" s="46"/>
    </row>
    <row r="156" ht="60">
      <c r="A156" s="37" t="s">
        <v>77</v>
      </c>
      <c r="B156" s="44"/>
      <c r="C156" s="45"/>
      <c r="D156" s="45"/>
      <c r="E156" s="39" t="s">
        <v>396</v>
      </c>
      <c r="F156" s="45"/>
      <c r="G156" s="45"/>
      <c r="H156" s="45"/>
      <c r="I156" s="45"/>
      <c r="J156" s="46"/>
    </row>
    <row r="157">
      <c r="A157" s="37" t="s">
        <v>69</v>
      </c>
      <c r="B157" s="37">
        <v>37</v>
      </c>
      <c r="C157" s="38" t="s">
        <v>600</v>
      </c>
      <c r="D157" s="37" t="s">
        <v>71</v>
      </c>
      <c r="E157" s="39" t="s">
        <v>601</v>
      </c>
      <c r="F157" s="40" t="s">
        <v>175</v>
      </c>
      <c r="G157" s="41">
        <v>1.8129999999999999</v>
      </c>
      <c r="H157" s="42">
        <v>0</v>
      </c>
      <c r="I157" s="42">
        <f>ROUND(G157*H157,P4)</f>
        <v>0</v>
      </c>
      <c r="J157" s="40" t="s">
        <v>74</v>
      </c>
      <c r="O157" s="43">
        <f>I157*0.21</f>
        <v>0</v>
      </c>
      <c r="P157">
        <v>3</v>
      </c>
    </row>
    <row r="158" ht="30">
      <c r="A158" s="37" t="s">
        <v>75</v>
      </c>
      <c r="B158" s="44"/>
      <c r="C158" s="45"/>
      <c r="D158" s="45"/>
      <c r="E158" s="39" t="s">
        <v>602</v>
      </c>
      <c r="F158" s="45"/>
      <c r="G158" s="45"/>
      <c r="H158" s="45"/>
      <c r="I158" s="45"/>
      <c r="J158" s="46"/>
    </row>
    <row r="159">
      <c r="A159" s="37" t="s">
        <v>100</v>
      </c>
      <c r="B159" s="44"/>
      <c r="C159" s="45"/>
      <c r="D159" s="45"/>
      <c r="E159" s="48" t="s">
        <v>603</v>
      </c>
      <c r="F159" s="45"/>
      <c r="G159" s="45"/>
      <c r="H159" s="45"/>
      <c r="I159" s="45"/>
      <c r="J159" s="46"/>
    </row>
    <row r="160" ht="60">
      <c r="A160" s="37" t="s">
        <v>77</v>
      </c>
      <c r="B160" s="44"/>
      <c r="C160" s="45"/>
      <c r="D160" s="45"/>
      <c r="E160" s="39" t="s">
        <v>604</v>
      </c>
      <c r="F160" s="45"/>
      <c r="G160" s="45"/>
      <c r="H160" s="45"/>
      <c r="I160" s="45"/>
      <c r="J160" s="46"/>
    </row>
    <row r="161">
      <c r="A161" s="37" t="s">
        <v>69</v>
      </c>
      <c r="B161" s="37">
        <v>38</v>
      </c>
      <c r="C161" s="38" t="s">
        <v>605</v>
      </c>
      <c r="D161" s="37" t="s">
        <v>71</v>
      </c>
      <c r="E161" s="39" t="s">
        <v>606</v>
      </c>
      <c r="F161" s="40" t="s">
        <v>175</v>
      </c>
      <c r="G161" s="41">
        <v>3.8849999999999998</v>
      </c>
      <c r="H161" s="42">
        <v>0</v>
      </c>
      <c r="I161" s="42">
        <f>ROUND(G161*H161,P4)</f>
        <v>0</v>
      </c>
      <c r="J161" s="40" t="s">
        <v>74</v>
      </c>
      <c r="O161" s="43">
        <f>I161*0</f>
        <v>0</v>
      </c>
      <c r="P161">
        <v>1</v>
      </c>
    </row>
    <row r="162">
      <c r="A162" s="37" t="s">
        <v>75</v>
      </c>
      <c r="B162" s="44"/>
      <c r="C162" s="45"/>
      <c r="D162" s="45"/>
      <c r="E162" s="39" t="s">
        <v>607</v>
      </c>
      <c r="F162" s="45"/>
      <c r="G162" s="45"/>
      <c r="H162" s="45"/>
      <c r="I162" s="45"/>
      <c r="J162" s="46"/>
    </row>
    <row r="163">
      <c r="A163" s="37" t="s">
        <v>100</v>
      </c>
      <c r="B163" s="44"/>
      <c r="C163" s="45"/>
      <c r="D163" s="45"/>
      <c r="E163" s="48" t="s">
        <v>608</v>
      </c>
      <c r="F163" s="45"/>
      <c r="G163" s="45"/>
      <c r="H163" s="45"/>
      <c r="I163" s="45"/>
      <c r="J163" s="46"/>
    </row>
    <row r="164" ht="45">
      <c r="A164" s="37" t="s">
        <v>77</v>
      </c>
      <c r="B164" s="44"/>
      <c r="C164" s="45"/>
      <c r="D164" s="45"/>
      <c r="E164" s="39" t="s">
        <v>609</v>
      </c>
      <c r="F164" s="45"/>
      <c r="G164" s="45"/>
      <c r="H164" s="45"/>
      <c r="I164" s="45"/>
      <c r="J164" s="46"/>
    </row>
    <row r="165">
      <c r="A165" s="37" t="s">
        <v>69</v>
      </c>
      <c r="B165" s="37">
        <v>39</v>
      </c>
      <c r="C165" s="38" t="s">
        <v>610</v>
      </c>
      <c r="D165" s="37" t="s">
        <v>71</v>
      </c>
      <c r="E165" s="39" t="s">
        <v>611</v>
      </c>
      <c r="F165" s="40" t="s">
        <v>175</v>
      </c>
      <c r="G165" s="41">
        <v>10.199999999999999</v>
      </c>
      <c r="H165" s="42">
        <v>0</v>
      </c>
      <c r="I165" s="42">
        <f>ROUND(G165*H165,P4)</f>
        <v>0</v>
      </c>
      <c r="J165" s="40" t="s">
        <v>74</v>
      </c>
      <c r="O165" s="43">
        <f>I165*0</f>
        <v>0</v>
      </c>
      <c r="P165">
        <v>1</v>
      </c>
    </row>
    <row r="166">
      <c r="A166" s="37" t="s">
        <v>75</v>
      </c>
      <c r="B166" s="44"/>
      <c r="C166" s="45"/>
      <c r="D166" s="45"/>
      <c r="E166" s="39" t="s">
        <v>612</v>
      </c>
      <c r="F166" s="45"/>
      <c r="G166" s="45"/>
      <c r="H166" s="45"/>
      <c r="I166" s="45"/>
      <c r="J166" s="46"/>
    </row>
    <row r="167">
      <c r="A167" s="37" t="s">
        <v>100</v>
      </c>
      <c r="B167" s="44"/>
      <c r="C167" s="45"/>
      <c r="D167" s="45"/>
      <c r="E167" s="48" t="s">
        <v>613</v>
      </c>
      <c r="F167" s="45"/>
      <c r="G167" s="45"/>
      <c r="H167" s="45"/>
      <c r="I167" s="45"/>
      <c r="J167" s="46"/>
    </row>
    <row r="168" ht="75">
      <c r="A168" s="37" t="s">
        <v>77</v>
      </c>
      <c r="B168" s="44"/>
      <c r="C168" s="45"/>
      <c r="D168" s="45"/>
      <c r="E168" s="39" t="s">
        <v>614</v>
      </c>
      <c r="F168" s="45"/>
      <c r="G168" s="45"/>
      <c r="H168" s="45"/>
      <c r="I168" s="45"/>
      <c r="J168" s="46"/>
    </row>
    <row r="169">
      <c r="A169" s="37" t="s">
        <v>69</v>
      </c>
      <c r="B169" s="37">
        <v>40</v>
      </c>
      <c r="C169" s="38" t="s">
        <v>615</v>
      </c>
      <c r="D169" s="37" t="s">
        <v>71</v>
      </c>
      <c r="E169" s="39" t="s">
        <v>616</v>
      </c>
      <c r="F169" s="40" t="s">
        <v>175</v>
      </c>
      <c r="G169" s="41">
        <v>80.599999999999994</v>
      </c>
      <c r="H169" s="42">
        <v>0</v>
      </c>
      <c r="I169" s="42">
        <f>ROUND(G169*H169,P4)</f>
        <v>0</v>
      </c>
      <c r="J169" s="40" t="s">
        <v>74</v>
      </c>
      <c r="O169" s="43">
        <f>I169*0</f>
        <v>0</v>
      </c>
      <c r="P169">
        <v>1</v>
      </c>
    </row>
    <row r="170">
      <c r="A170" s="37" t="s">
        <v>75</v>
      </c>
      <c r="B170" s="44"/>
      <c r="C170" s="45"/>
      <c r="D170" s="45"/>
      <c r="E170" s="39" t="s">
        <v>617</v>
      </c>
      <c r="F170" s="45"/>
      <c r="G170" s="45"/>
      <c r="H170" s="45"/>
      <c r="I170" s="45"/>
      <c r="J170" s="46"/>
    </row>
    <row r="171" ht="105">
      <c r="A171" s="37" t="s">
        <v>100</v>
      </c>
      <c r="B171" s="44"/>
      <c r="C171" s="45"/>
      <c r="D171" s="45"/>
      <c r="E171" s="48" t="s">
        <v>618</v>
      </c>
      <c r="F171" s="45"/>
      <c r="G171" s="45"/>
      <c r="H171" s="45"/>
      <c r="I171" s="45"/>
      <c r="J171" s="46"/>
    </row>
    <row r="172" ht="75">
      <c r="A172" s="37" t="s">
        <v>77</v>
      </c>
      <c r="B172" s="44"/>
      <c r="C172" s="45"/>
      <c r="D172" s="45"/>
      <c r="E172" s="39" t="s">
        <v>619</v>
      </c>
      <c r="F172" s="45"/>
      <c r="G172" s="45"/>
      <c r="H172" s="45"/>
      <c r="I172" s="45"/>
      <c r="J172" s="46"/>
    </row>
    <row r="173">
      <c r="A173" s="37" t="s">
        <v>69</v>
      </c>
      <c r="B173" s="37">
        <v>41</v>
      </c>
      <c r="C173" s="38" t="s">
        <v>392</v>
      </c>
      <c r="D173" s="37" t="s">
        <v>71</v>
      </c>
      <c r="E173" s="39" t="s">
        <v>393</v>
      </c>
      <c r="F173" s="40" t="s">
        <v>175</v>
      </c>
      <c r="G173" s="41">
        <v>19.600000000000001</v>
      </c>
      <c r="H173" s="42">
        <v>0</v>
      </c>
      <c r="I173" s="42">
        <f>ROUND(G173*H173,P4)</f>
        <v>0</v>
      </c>
      <c r="J173" s="40" t="s">
        <v>74</v>
      </c>
      <c r="O173" s="43">
        <f>I173*0</f>
        <v>0</v>
      </c>
      <c r="P173">
        <v>1</v>
      </c>
    </row>
    <row r="174">
      <c r="A174" s="37" t="s">
        <v>75</v>
      </c>
      <c r="B174" s="44"/>
      <c r="C174" s="45"/>
      <c r="D174" s="45"/>
      <c r="E174" s="39" t="s">
        <v>620</v>
      </c>
      <c r="F174" s="45"/>
      <c r="G174" s="45"/>
      <c r="H174" s="45"/>
      <c r="I174" s="45"/>
      <c r="J174" s="46"/>
    </row>
    <row r="175">
      <c r="A175" s="37" t="s">
        <v>100</v>
      </c>
      <c r="B175" s="44"/>
      <c r="C175" s="45"/>
      <c r="D175" s="45"/>
      <c r="E175" s="48" t="s">
        <v>621</v>
      </c>
      <c r="F175" s="45"/>
      <c r="G175" s="45"/>
      <c r="H175" s="45"/>
      <c r="I175" s="45"/>
      <c r="J175" s="46"/>
    </row>
    <row r="176" ht="60">
      <c r="A176" s="37" t="s">
        <v>77</v>
      </c>
      <c r="B176" s="44"/>
      <c r="C176" s="45"/>
      <c r="D176" s="45"/>
      <c r="E176" s="39" t="s">
        <v>396</v>
      </c>
      <c r="F176" s="45"/>
      <c r="G176" s="45"/>
      <c r="H176" s="45"/>
      <c r="I176" s="45"/>
      <c r="J176" s="46"/>
    </row>
    <row r="177">
      <c r="A177" s="37" t="s">
        <v>69</v>
      </c>
      <c r="B177" s="37">
        <v>42</v>
      </c>
      <c r="C177" s="38" t="s">
        <v>622</v>
      </c>
      <c r="D177" s="37" t="s">
        <v>71</v>
      </c>
      <c r="E177" s="39" t="s">
        <v>623</v>
      </c>
      <c r="F177" s="40" t="s">
        <v>175</v>
      </c>
      <c r="G177" s="41">
        <v>1.5</v>
      </c>
      <c r="H177" s="42">
        <v>0</v>
      </c>
      <c r="I177" s="42">
        <f>ROUND(G177*H177,P4)</f>
        <v>0</v>
      </c>
      <c r="J177" s="40" t="s">
        <v>74</v>
      </c>
      <c r="O177" s="43">
        <f>I177*0.21</f>
        <v>0</v>
      </c>
      <c r="P177">
        <v>3</v>
      </c>
    </row>
    <row r="178">
      <c r="A178" s="37" t="s">
        <v>75</v>
      </c>
      <c r="B178" s="44"/>
      <c r="C178" s="45"/>
      <c r="D178" s="45"/>
      <c r="E178" s="39" t="s">
        <v>624</v>
      </c>
      <c r="F178" s="45"/>
      <c r="G178" s="45"/>
      <c r="H178" s="45"/>
      <c r="I178" s="45"/>
      <c r="J178" s="46"/>
    </row>
    <row r="179">
      <c r="A179" s="37" t="s">
        <v>100</v>
      </c>
      <c r="B179" s="44"/>
      <c r="C179" s="45"/>
      <c r="D179" s="45"/>
      <c r="E179" s="48" t="s">
        <v>625</v>
      </c>
      <c r="F179" s="45"/>
      <c r="G179" s="45"/>
      <c r="H179" s="45"/>
      <c r="I179" s="45"/>
      <c r="J179" s="46"/>
    </row>
    <row r="180" ht="150">
      <c r="A180" s="37" t="s">
        <v>77</v>
      </c>
      <c r="B180" s="44"/>
      <c r="C180" s="45"/>
      <c r="D180" s="45"/>
      <c r="E180" s="39" t="s">
        <v>626</v>
      </c>
      <c r="F180" s="45"/>
      <c r="G180" s="45"/>
      <c r="H180" s="45"/>
      <c r="I180" s="45"/>
      <c r="J180" s="46"/>
    </row>
    <row r="181">
      <c r="A181" s="31" t="s">
        <v>66</v>
      </c>
      <c r="B181" s="32"/>
      <c r="C181" s="33" t="s">
        <v>315</v>
      </c>
      <c r="D181" s="34"/>
      <c r="E181" s="31" t="s">
        <v>316</v>
      </c>
      <c r="F181" s="34"/>
      <c r="G181" s="34"/>
      <c r="H181" s="34"/>
      <c r="I181" s="35">
        <f>SUMIFS(I182:I189,A182:A189,"P")</f>
        <v>0</v>
      </c>
      <c r="J181" s="36"/>
    </row>
    <row r="182">
      <c r="A182" s="37" t="s">
        <v>69</v>
      </c>
      <c r="B182" s="37">
        <v>43</v>
      </c>
      <c r="C182" s="38" t="s">
        <v>398</v>
      </c>
      <c r="D182" s="37" t="s">
        <v>71</v>
      </c>
      <c r="E182" s="39" t="s">
        <v>399</v>
      </c>
      <c r="F182" s="40" t="s">
        <v>193</v>
      </c>
      <c r="G182" s="41">
        <v>196</v>
      </c>
      <c r="H182" s="42">
        <v>0</v>
      </c>
      <c r="I182" s="42">
        <f>ROUND(G182*H182,P4)</f>
        <v>0</v>
      </c>
      <c r="J182" s="40" t="s">
        <v>74</v>
      </c>
      <c r="O182" s="43">
        <f>I182*0</f>
        <v>0</v>
      </c>
      <c r="P182">
        <v>1</v>
      </c>
    </row>
    <row r="183" ht="30">
      <c r="A183" s="37" t="s">
        <v>75</v>
      </c>
      <c r="B183" s="44"/>
      <c r="C183" s="45"/>
      <c r="D183" s="45"/>
      <c r="E183" s="39" t="s">
        <v>627</v>
      </c>
      <c r="F183" s="45"/>
      <c r="G183" s="45"/>
      <c r="H183" s="45"/>
      <c r="I183" s="45"/>
      <c r="J183" s="46"/>
    </row>
    <row r="184">
      <c r="A184" s="37" t="s">
        <v>100</v>
      </c>
      <c r="B184" s="44"/>
      <c r="C184" s="45"/>
      <c r="D184" s="45"/>
      <c r="E184" s="48" t="s">
        <v>628</v>
      </c>
      <c r="F184" s="45"/>
      <c r="G184" s="45"/>
      <c r="H184" s="45"/>
      <c r="I184" s="45"/>
      <c r="J184" s="46"/>
    </row>
    <row r="185" ht="60">
      <c r="A185" s="37" t="s">
        <v>77</v>
      </c>
      <c r="B185" s="44"/>
      <c r="C185" s="45"/>
      <c r="D185" s="45"/>
      <c r="E185" s="39" t="s">
        <v>321</v>
      </c>
      <c r="F185" s="45"/>
      <c r="G185" s="45"/>
      <c r="H185" s="45"/>
      <c r="I185" s="45"/>
      <c r="J185" s="46"/>
    </row>
    <row r="186">
      <c r="A186" s="37" t="s">
        <v>69</v>
      </c>
      <c r="B186" s="37">
        <v>44</v>
      </c>
      <c r="C186" s="38" t="s">
        <v>629</v>
      </c>
      <c r="D186" s="37" t="s">
        <v>71</v>
      </c>
      <c r="E186" s="39" t="s">
        <v>630</v>
      </c>
      <c r="F186" s="40" t="s">
        <v>193</v>
      </c>
      <c r="G186" s="41">
        <v>600</v>
      </c>
      <c r="H186" s="42">
        <v>0</v>
      </c>
      <c r="I186" s="42">
        <f>ROUND(G186*H186,P4)</f>
        <v>0</v>
      </c>
      <c r="J186" s="40" t="s">
        <v>74</v>
      </c>
      <c r="O186" s="43">
        <f>I186*0</f>
        <v>0</v>
      </c>
      <c r="P186">
        <v>1</v>
      </c>
    </row>
    <row r="187" ht="30">
      <c r="A187" s="37" t="s">
        <v>75</v>
      </c>
      <c r="B187" s="44"/>
      <c r="C187" s="45"/>
      <c r="D187" s="45"/>
      <c r="E187" s="39" t="s">
        <v>631</v>
      </c>
      <c r="F187" s="45"/>
      <c r="G187" s="45"/>
      <c r="H187" s="45"/>
      <c r="I187" s="45"/>
      <c r="J187" s="46"/>
    </row>
    <row r="188">
      <c r="A188" s="37" t="s">
        <v>100</v>
      </c>
      <c r="B188" s="44"/>
      <c r="C188" s="45"/>
      <c r="D188" s="45"/>
      <c r="E188" s="48" t="s">
        <v>632</v>
      </c>
      <c r="F188" s="45"/>
      <c r="G188" s="45"/>
      <c r="H188" s="45"/>
      <c r="I188" s="45"/>
      <c r="J188" s="46"/>
    </row>
    <row r="189" ht="60">
      <c r="A189" s="37" t="s">
        <v>77</v>
      </c>
      <c r="B189" s="44"/>
      <c r="C189" s="45"/>
      <c r="D189" s="45"/>
      <c r="E189" s="39" t="s">
        <v>321</v>
      </c>
      <c r="F189" s="45"/>
      <c r="G189" s="45"/>
      <c r="H189" s="45"/>
      <c r="I189" s="45"/>
      <c r="J189" s="46"/>
    </row>
    <row r="190">
      <c r="A190" s="31" t="s">
        <v>66</v>
      </c>
      <c r="B190" s="32"/>
      <c r="C190" s="33" t="s">
        <v>359</v>
      </c>
      <c r="D190" s="34"/>
      <c r="E190" s="31" t="s">
        <v>360</v>
      </c>
      <c r="F190" s="34"/>
      <c r="G190" s="34"/>
      <c r="H190" s="34"/>
      <c r="I190" s="35">
        <f>SUMIFS(I191:I198,A191:A198,"P")</f>
        <v>0</v>
      </c>
      <c r="J190" s="36"/>
    </row>
    <row r="191">
      <c r="A191" s="37" t="s">
        <v>69</v>
      </c>
      <c r="B191" s="37">
        <v>45</v>
      </c>
      <c r="C191" s="38" t="s">
        <v>633</v>
      </c>
      <c r="D191" s="37" t="s">
        <v>71</v>
      </c>
      <c r="E191" s="39" t="s">
        <v>634</v>
      </c>
      <c r="F191" s="40" t="s">
        <v>193</v>
      </c>
      <c r="G191" s="41">
        <v>247.35599999999999</v>
      </c>
      <c r="H191" s="42">
        <v>0</v>
      </c>
      <c r="I191" s="42">
        <f>ROUND(G191*H191,P4)</f>
        <v>0</v>
      </c>
      <c r="J191" s="40" t="s">
        <v>74</v>
      </c>
      <c r="O191" s="43">
        <f>I191*0.21</f>
        <v>0</v>
      </c>
      <c r="P191">
        <v>3</v>
      </c>
    </row>
    <row r="192" ht="45">
      <c r="A192" s="37" t="s">
        <v>75</v>
      </c>
      <c r="B192" s="44"/>
      <c r="C192" s="45"/>
      <c r="D192" s="45"/>
      <c r="E192" s="39" t="s">
        <v>635</v>
      </c>
      <c r="F192" s="45"/>
      <c r="G192" s="45"/>
      <c r="H192" s="45"/>
      <c r="I192" s="45"/>
      <c r="J192" s="46"/>
    </row>
    <row r="193" ht="150">
      <c r="A193" s="37" t="s">
        <v>100</v>
      </c>
      <c r="B193" s="44"/>
      <c r="C193" s="45"/>
      <c r="D193" s="45"/>
      <c r="E193" s="48" t="s">
        <v>636</v>
      </c>
      <c r="F193" s="45"/>
      <c r="G193" s="45"/>
      <c r="H193" s="45"/>
      <c r="I193" s="45"/>
      <c r="J193" s="46"/>
    </row>
    <row r="194" ht="45">
      <c r="A194" s="37" t="s">
        <v>77</v>
      </c>
      <c r="B194" s="44"/>
      <c r="C194" s="45"/>
      <c r="D194" s="45"/>
      <c r="E194" s="39" t="s">
        <v>637</v>
      </c>
      <c r="F194" s="45"/>
      <c r="G194" s="45"/>
      <c r="H194" s="45"/>
      <c r="I194" s="45"/>
      <c r="J194" s="46"/>
    </row>
    <row r="195">
      <c r="A195" s="37" t="s">
        <v>69</v>
      </c>
      <c r="B195" s="37">
        <v>46</v>
      </c>
      <c r="C195" s="38" t="s">
        <v>638</v>
      </c>
      <c r="D195" s="37" t="s">
        <v>71</v>
      </c>
      <c r="E195" s="39" t="s">
        <v>639</v>
      </c>
      <c r="F195" s="40" t="s">
        <v>193</v>
      </c>
      <c r="G195" s="41">
        <v>285</v>
      </c>
      <c r="H195" s="42">
        <v>0</v>
      </c>
      <c r="I195" s="42">
        <f>ROUND(G195*H195,P4)</f>
        <v>0</v>
      </c>
      <c r="J195" s="40" t="s">
        <v>74</v>
      </c>
      <c r="O195" s="43">
        <f>I195*0</f>
        <v>0</v>
      </c>
      <c r="P195">
        <v>1</v>
      </c>
    </row>
    <row r="196" ht="30">
      <c r="A196" s="37" t="s">
        <v>75</v>
      </c>
      <c r="B196" s="44"/>
      <c r="C196" s="45"/>
      <c r="D196" s="45"/>
      <c r="E196" s="39" t="s">
        <v>640</v>
      </c>
      <c r="F196" s="45"/>
      <c r="G196" s="45"/>
      <c r="H196" s="45"/>
      <c r="I196" s="45"/>
      <c r="J196" s="46"/>
    </row>
    <row r="197">
      <c r="A197" s="37" t="s">
        <v>100</v>
      </c>
      <c r="B197" s="44"/>
      <c r="C197" s="45"/>
      <c r="D197" s="45"/>
      <c r="E197" s="48" t="s">
        <v>641</v>
      </c>
      <c r="F197" s="45"/>
      <c r="G197" s="45"/>
      <c r="H197" s="45"/>
      <c r="I197" s="45"/>
      <c r="J197" s="46"/>
    </row>
    <row r="198" ht="60">
      <c r="A198" s="37" t="s">
        <v>77</v>
      </c>
      <c r="B198" s="44"/>
      <c r="C198" s="45"/>
      <c r="D198" s="45"/>
      <c r="E198" s="39" t="s">
        <v>642</v>
      </c>
      <c r="F198" s="45"/>
      <c r="G198" s="45"/>
      <c r="H198" s="45"/>
      <c r="I198" s="45"/>
      <c r="J198" s="46"/>
    </row>
    <row r="199">
      <c r="A199" s="31" t="s">
        <v>66</v>
      </c>
      <c r="B199" s="32"/>
      <c r="C199" s="33" t="s">
        <v>450</v>
      </c>
      <c r="D199" s="34"/>
      <c r="E199" s="31" t="s">
        <v>451</v>
      </c>
      <c r="F199" s="34"/>
      <c r="G199" s="34"/>
      <c r="H199" s="34"/>
      <c r="I199" s="35">
        <f>SUMIFS(I200:I211,A200:A211,"P")</f>
        <v>0</v>
      </c>
      <c r="J199" s="36"/>
    </row>
    <row r="200">
      <c r="A200" s="37" t="s">
        <v>69</v>
      </c>
      <c r="B200" s="37">
        <v>47</v>
      </c>
      <c r="C200" s="38" t="s">
        <v>643</v>
      </c>
      <c r="D200" s="37" t="s">
        <v>71</v>
      </c>
      <c r="E200" s="39" t="s">
        <v>644</v>
      </c>
      <c r="F200" s="40" t="s">
        <v>212</v>
      </c>
      <c r="G200" s="41">
        <v>34.255000000000003</v>
      </c>
      <c r="H200" s="42">
        <v>0</v>
      </c>
      <c r="I200" s="42">
        <f>ROUND(G200*H200,P4)</f>
        <v>0</v>
      </c>
      <c r="J200" s="40" t="s">
        <v>74</v>
      </c>
      <c r="O200" s="43">
        <f>I200*0.21</f>
        <v>0</v>
      </c>
      <c r="P200">
        <v>3</v>
      </c>
    </row>
    <row r="201" ht="45">
      <c r="A201" s="37" t="s">
        <v>75</v>
      </c>
      <c r="B201" s="44"/>
      <c r="C201" s="45"/>
      <c r="D201" s="45"/>
      <c r="E201" s="39" t="s">
        <v>645</v>
      </c>
      <c r="F201" s="45"/>
      <c r="G201" s="45"/>
      <c r="H201" s="45"/>
      <c r="I201" s="45"/>
      <c r="J201" s="46"/>
    </row>
    <row r="202" ht="45">
      <c r="A202" s="37" t="s">
        <v>100</v>
      </c>
      <c r="B202" s="44"/>
      <c r="C202" s="45"/>
      <c r="D202" s="45"/>
      <c r="E202" s="48" t="s">
        <v>646</v>
      </c>
      <c r="F202" s="45"/>
      <c r="G202" s="45"/>
      <c r="H202" s="45"/>
      <c r="I202" s="45"/>
      <c r="J202" s="46"/>
    </row>
    <row r="203" ht="315">
      <c r="A203" s="37" t="s">
        <v>77</v>
      </c>
      <c r="B203" s="44"/>
      <c r="C203" s="45"/>
      <c r="D203" s="45"/>
      <c r="E203" s="39" t="s">
        <v>647</v>
      </c>
      <c r="F203" s="45"/>
      <c r="G203" s="45"/>
      <c r="H203" s="45"/>
      <c r="I203" s="45"/>
      <c r="J203" s="46"/>
    </row>
    <row r="204">
      <c r="A204" s="37" t="s">
        <v>69</v>
      </c>
      <c r="B204" s="37">
        <v>48</v>
      </c>
      <c r="C204" s="38" t="s">
        <v>648</v>
      </c>
      <c r="D204" s="37" t="s">
        <v>71</v>
      </c>
      <c r="E204" s="39" t="s">
        <v>649</v>
      </c>
      <c r="F204" s="40" t="s">
        <v>212</v>
      </c>
      <c r="G204" s="41">
        <v>2.2999999999999998</v>
      </c>
      <c r="H204" s="42">
        <v>0</v>
      </c>
      <c r="I204" s="42">
        <f>ROUND(G204*H204,P4)</f>
        <v>0</v>
      </c>
      <c r="J204" s="40" t="s">
        <v>74</v>
      </c>
      <c r="O204" s="43">
        <f>I204*0.21</f>
        <v>0</v>
      </c>
      <c r="P204">
        <v>3</v>
      </c>
    </row>
    <row r="205">
      <c r="A205" s="37" t="s">
        <v>75</v>
      </c>
      <c r="B205" s="44"/>
      <c r="C205" s="45"/>
      <c r="D205" s="45"/>
      <c r="E205" s="39" t="s">
        <v>650</v>
      </c>
      <c r="F205" s="45"/>
      <c r="G205" s="45"/>
      <c r="H205" s="45"/>
      <c r="I205" s="45"/>
      <c r="J205" s="46"/>
    </row>
    <row r="206">
      <c r="A206" s="37" t="s">
        <v>100</v>
      </c>
      <c r="B206" s="44"/>
      <c r="C206" s="45"/>
      <c r="D206" s="45"/>
      <c r="E206" s="48" t="s">
        <v>651</v>
      </c>
      <c r="F206" s="45"/>
      <c r="G206" s="45"/>
      <c r="H206" s="45"/>
      <c r="I206" s="45"/>
      <c r="J206" s="46"/>
    </row>
    <row r="207" ht="300">
      <c r="A207" s="37" t="s">
        <v>77</v>
      </c>
      <c r="B207" s="44"/>
      <c r="C207" s="45"/>
      <c r="D207" s="45"/>
      <c r="E207" s="39" t="s">
        <v>652</v>
      </c>
      <c r="F207" s="45"/>
      <c r="G207" s="45"/>
      <c r="H207" s="45"/>
      <c r="I207" s="45"/>
      <c r="J207" s="46"/>
    </row>
    <row r="208">
      <c r="A208" s="37" t="s">
        <v>69</v>
      </c>
      <c r="B208" s="37">
        <v>49</v>
      </c>
      <c r="C208" s="38" t="s">
        <v>653</v>
      </c>
      <c r="D208" s="37" t="s">
        <v>71</v>
      </c>
      <c r="E208" s="39" t="s">
        <v>654</v>
      </c>
      <c r="F208" s="40" t="s">
        <v>212</v>
      </c>
      <c r="G208" s="41">
        <v>6.3799999999999999</v>
      </c>
      <c r="H208" s="42">
        <v>0</v>
      </c>
      <c r="I208" s="42">
        <f>ROUND(G208*H208,P4)</f>
        <v>0</v>
      </c>
      <c r="J208" s="40" t="s">
        <v>74</v>
      </c>
      <c r="O208" s="43">
        <f>I208*0</f>
        <v>0</v>
      </c>
      <c r="P208">
        <v>1</v>
      </c>
    </row>
    <row r="209">
      <c r="A209" s="37" t="s">
        <v>75</v>
      </c>
      <c r="B209" s="44"/>
      <c r="C209" s="45"/>
      <c r="D209" s="45"/>
      <c r="E209" s="39" t="s">
        <v>655</v>
      </c>
      <c r="F209" s="45"/>
      <c r="G209" s="45"/>
      <c r="H209" s="45"/>
      <c r="I209" s="45"/>
      <c r="J209" s="46"/>
    </row>
    <row r="210">
      <c r="A210" s="37" t="s">
        <v>100</v>
      </c>
      <c r="B210" s="44"/>
      <c r="C210" s="45"/>
      <c r="D210" s="45"/>
      <c r="E210" s="48" t="s">
        <v>656</v>
      </c>
      <c r="F210" s="45"/>
      <c r="G210" s="45"/>
      <c r="H210" s="45"/>
      <c r="I210" s="45"/>
      <c r="J210" s="46"/>
    </row>
    <row r="211" ht="315">
      <c r="A211" s="37" t="s">
        <v>77</v>
      </c>
      <c r="B211" s="44"/>
      <c r="C211" s="45"/>
      <c r="D211" s="45"/>
      <c r="E211" s="39" t="s">
        <v>657</v>
      </c>
      <c r="F211" s="45"/>
      <c r="G211" s="45"/>
      <c r="H211" s="45"/>
      <c r="I211" s="45"/>
      <c r="J211" s="46"/>
    </row>
    <row r="212">
      <c r="A212" s="31" t="s">
        <v>66</v>
      </c>
      <c r="B212" s="32"/>
      <c r="C212" s="33" t="s">
        <v>163</v>
      </c>
      <c r="D212" s="34"/>
      <c r="E212" s="31" t="s">
        <v>164</v>
      </c>
      <c r="F212" s="34"/>
      <c r="G212" s="34"/>
      <c r="H212" s="34"/>
      <c r="I212" s="35">
        <f>SUMIFS(I213:I272,A213:A272,"P")</f>
        <v>0</v>
      </c>
      <c r="J212" s="36"/>
    </row>
    <row r="213">
      <c r="A213" s="37" t="s">
        <v>69</v>
      </c>
      <c r="B213" s="37">
        <v>50</v>
      </c>
      <c r="C213" s="38" t="s">
        <v>658</v>
      </c>
      <c r="D213" s="37" t="s">
        <v>71</v>
      </c>
      <c r="E213" s="39" t="s">
        <v>659</v>
      </c>
      <c r="F213" s="40" t="s">
        <v>212</v>
      </c>
      <c r="G213" s="41">
        <v>12</v>
      </c>
      <c r="H213" s="42">
        <v>0</v>
      </c>
      <c r="I213" s="42">
        <f>ROUND(G213*H213,P4)</f>
        <v>0</v>
      </c>
      <c r="J213" s="40" t="s">
        <v>74</v>
      </c>
      <c r="O213" s="43">
        <f>I213*0</f>
        <v>0</v>
      </c>
      <c r="P213">
        <v>1</v>
      </c>
    </row>
    <row r="214">
      <c r="A214" s="37" t="s">
        <v>75</v>
      </c>
      <c r="B214" s="44"/>
      <c r="C214" s="45"/>
      <c r="D214" s="45"/>
      <c r="E214" s="39" t="s">
        <v>660</v>
      </c>
      <c r="F214" s="45"/>
      <c r="G214" s="45"/>
      <c r="H214" s="45"/>
      <c r="I214" s="45"/>
      <c r="J214" s="46"/>
    </row>
    <row r="215">
      <c r="A215" s="37" t="s">
        <v>100</v>
      </c>
      <c r="B215" s="44"/>
      <c r="C215" s="45"/>
      <c r="D215" s="45"/>
      <c r="E215" s="48" t="s">
        <v>661</v>
      </c>
      <c r="F215" s="45"/>
      <c r="G215" s="45"/>
      <c r="H215" s="45"/>
      <c r="I215" s="45"/>
      <c r="J215" s="46"/>
    </row>
    <row r="216" ht="75">
      <c r="A216" s="37" t="s">
        <v>77</v>
      </c>
      <c r="B216" s="44"/>
      <c r="C216" s="45"/>
      <c r="D216" s="45"/>
      <c r="E216" s="39" t="s">
        <v>662</v>
      </c>
      <c r="F216" s="45"/>
      <c r="G216" s="45"/>
      <c r="H216" s="45"/>
      <c r="I216" s="45"/>
      <c r="J216" s="46"/>
    </row>
    <row r="217">
      <c r="A217" s="37" t="s">
        <v>69</v>
      </c>
      <c r="B217" s="37">
        <v>51</v>
      </c>
      <c r="C217" s="38" t="s">
        <v>663</v>
      </c>
      <c r="D217" s="37" t="s">
        <v>71</v>
      </c>
      <c r="E217" s="39" t="s">
        <v>664</v>
      </c>
      <c r="F217" s="40" t="s">
        <v>212</v>
      </c>
      <c r="G217" s="41">
        <v>28.510000000000002</v>
      </c>
      <c r="H217" s="42">
        <v>0</v>
      </c>
      <c r="I217" s="42">
        <f>ROUND(G217*H217,P4)</f>
        <v>0</v>
      </c>
      <c r="J217" s="40" t="s">
        <v>74</v>
      </c>
      <c r="O217" s="43">
        <f>I217*0.21</f>
        <v>0</v>
      </c>
      <c r="P217">
        <v>3</v>
      </c>
    </row>
    <row r="218">
      <c r="A218" s="37" t="s">
        <v>75</v>
      </c>
      <c r="B218" s="44"/>
      <c r="C218" s="45"/>
      <c r="D218" s="45"/>
      <c r="E218" s="39" t="s">
        <v>665</v>
      </c>
      <c r="F218" s="45"/>
      <c r="G218" s="45"/>
      <c r="H218" s="45"/>
      <c r="I218" s="45"/>
      <c r="J218" s="46"/>
    </row>
    <row r="219">
      <c r="A219" s="37" t="s">
        <v>100</v>
      </c>
      <c r="B219" s="44"/>
      <c r="C219" s="45"/>
      <c r="D219" s="45"/>
      <c r="E219" s="48" t="s">
        <v>666</v>
      </c>
      <c r="F219" s="45"/>
      <c r="G219" s="45"/>
      <c r="H219" s="45"/>
      <c r="I219" s="45"/>
      <c r="J219" s="46"/>
    </row>
    <row r="220" ht="75">
      <c r="A220" s="37" t="s">
        <v>77</v>
      </c>
      <c r="B220" s="44"/>
      <c r="C220" s="45"/>
      <c r="D220" s="45"/>
      <c r="E220" s="39" t="s">
        <v>667</v>
      </c>
      <c r="F220" s="45"/>
      <c r="G220" s="45"/>
      <c r="H220" s="45"/>
      <c r="I220" s="45"/>
      <c r="J220" s="46"/>
    </row>
    <row r="221">
      <c r="A221" s="37" t="s">
        <v>69</v>
      </c>
      <c r="B221" s="37">
        <v>52</v>
      </c>
      <c r="C221" s="38" t="s">
        <v>668</v>
      </c>
      <c r="D221" s="37" t="s">
        <v>71</v>
      </c>
      <c r="E221" s="39" t="s">
        <v>669</v>
      </c>
      <c r="F221" s="40" t="s">
        <v>114</v>
      </c>
      <c r="G221" s="41">
        <v>17</v>
      </c>
      <c r="H221" s="42">
        <v>0</v>
      </c>
      <c r="I221" s="42">
        <f>ROUND(G221*H221,P4)</f>
        <v>0</v>
      </c>
      <c r="J221" s="40" t="s">
        <v>74</v>
      </c>
      <c r="O221" s="43">
        <f>I221*0.21</f>
        <v>0</v>
      </c>
      <c r="P221">
        <v>3</v>
      </c>
    </row>
    <row r="222" ht="60">
      <c r="A222" s="37" t="s">
        <v>75</v>
      </c>
      <c r="B222" s="44"/>
      <c r="C222" s="45"/>
      <c r="D222" s="45"/>
      <c r="E222" s="39" t="s">
        <v>670</v>
      </c>
      <c r="F222" s="45"/>
      <c r="G222" s="45"/>
      <c r="H222" s="45"/>
      <c r="I222" s="45"/>
      <c r="J222" s="46"/>
    </row>
    <row r="223" ht="75">
      <c r="A223" s="37" t="s">
        <v>100</v>
      </c>
      <c r="B223" s="44"/>
      <c r="C223" s="45"/>
      <c r="D223" s="45"/>
      <c r="E223" s="48" t="s">
        <v>671</v>
      </c>
      <c r="F223" s="45"/>
      <c r="G223" s="45"/>
      <c r="H223" s="45"/>
      <c r="I223" s="45"/>
      <c r="J223" s="46"/>
    </row>
    <row r="224" ht="45">
      <c r="A224" s="37" t="s">
        <v>77</v>
      </c>
      <c r="B224" s="44"/>
      <c r="C224" s="45"/>
      <c r="D224" s="45"/>
      <c r="E224" s="39" t="s">
        <v>672</v>
      </c>
      <c r="F224" s="45"/>
      <c r="G224" s="45"/>
      <c r="H224" s="45"/>
      <c r="I224" s="45"/>
      <c r="J224" s="46"/>
    </row>
    <row r="225">
      <c r="A225" s="37" t="s">
        <v>69</v>
      </c>
      <c r="B225" s="37">
        <v>53</v>
      </c>
      <c r="C225" s="38" t="s">
        <v>673</v>
      </c>
      <c r="D225" s="37" t="s">
        <v>71</v>
      </c>
      <c r="E225" s="39" t="s">
        <v>674</v>
      </c>
      <c r="F225" s="40" t="s">
        <v>114</v>
      </c>
      <c r="G225" s="41">
        <v>2</v>
      </c>
      <c r="H225" s="42">
        <v>0</v>
      </c>
      <c r="I225" s="42">
        <f>ROUND(G225*H225,P4)</f>
        <v>0</v>
      </c>
      <c r="J225" s="40" t="s">
        <v>74</v>
      </c>
      <c r="O225" s="43">
        <f>I225*0.21</f>
        <v>0</v>
      </c>
      <c r="P225">
        <v>3</v>
      </c>
    </row>
    <row r="226">
      <c r="A226" s="37" t="s">
        <v>75</v>
      </c>
      <c r="B226" s="44"/>
      <c r="C226" s="45"/>
      <c r="D226" s="45"/>
      <c r="E226" s="39" t="s">
        <v>675</v>
      </c>
      <c r="F226" s="45"/>
      <c r="G226" s="45"/>
      <c r="H226" s="45"/>
      <c r="I226" s="45"/>
      <c r="J226" s="46"/>
    </row>
    <row r="227">
      <c r="A227" s="37" t="s">
        <v>100</v>
      </c>
      <c r="B227" s="44"/>
      <c r="C227" s="45"/>
      <c r="D227" s="45"/>
      <c r="E227" s="48" t="s">
        <v>364</v>
      </c>
      <c r="F227" s="45"/>
      <c r="G227" s="45"/>
      <c r="H227" s="45"/>
      <c r="I227" s="45"/>
      <c r="J227" s="46"/>
    </row>
    <row r="228" ht="30">
      <c r="A228" s="37" t="s">
        <v>77</v>
      </c>
      <c r="B228" s="44"/>
      <c r="C228" s="45"/>
      <c r="D228" s="45"/>
      <c r="E228" s="39" t="s">
        <v>676</v>
      </c>
      <c r="F228" s="45"/>
      <c r="G228" s="45"/>
      <c r="H228" s="45"/>
      <c r="I228" s="45"/>
      <c r="J228" s="46"/>
    </row>
    <row r="229">
      <c r="A229" s="37" t="s">
        <v>69</v>
      </c>
      <c r="B229" s="37">
        <v>54</v>
      </c>
      <c r="C229" s="38" t="s">
        <v>677</v>
      </c>
      <c r="D229" s="37" t="s">
        <v>71</v>
      </c>
      <c r="E229" s="39" t="s">
        <v>678</v>
      </c>
      <c r="F229" s="40" t="s">
        <v>175</v>
      </c>
      <c r="G229" s="41">
        <v>0.44800000000000001</v>
      </c>
      <c r="H229" s="42">
        <v>0</v>
      </c>
      <c r="I229" s="42">
        <f>ROUND(G229*H229,P4)</f>
        <v>0</v>
      </c>
      <c r="J229" s="40" t="s">
        <v>74</v>
      </c>
      <c r="O229" s="43">
        <f>I229*0</f>
        <v>0</v>
      </c>
      <c r="P229">
        <v>1</v>
      </c>
    </row>
    <row r="230">
      <c r="A230" s="37" t="s">
        <v>75</v>
      </c>
      <c r="B230" s="44"/>
      <c r="C230" s="45"/>
      <c r="D230" s="45"/>
      <c r="E230" s="47" t="s">
        <v>71</v>
      </c>
      <c r="F230" s="45"/>
      <c r="G230" s="45"/>
      <c r="H230" s="45"/>
      <c r="I230" s="45"/>
      <c r="J230" s="46"/>
    </row>
    <row r="231">
      <c r="A231" s="37" t="s">
        <v>100</v>
      </c>
      <c r="B231" s="44"/>
      <c r="C231" s="45"/>
      <c r="D231" s="45"/>
      <c r="E231" s="48" t="s">
        <v>679</v>
      </c>
      <c r="F231" s="45"/>
      <c r="G231" s="45"/>
      <c r="H231" s="45"/>
      <c r="I231" s="45"/>
      <c r="J231" s="46"/>
    </row>
    <row r="232" ht="60">
      <c r="A232" s="37" t="s">
        <v>77</v>
      </c>
      <c r="B232" s="44"/>
      <c r="C232" s="45"/>
      <c r="D232" s="45"/>
      <c r="E232" s="39" t="s">
        <v>680</v>
      </c>
      <c r="F232" s="45"/>
      <c r="G232" s="45"/>
      <c r="H232" s="45"/>
      <c r="I232" s="45"/>
      <c r="J232" s="46"/>
    </row>
    <row r="233" ht="30">
      <c r="A233" s="37" t="s">
        <v>69</v>
      </c>
      <c r="B233" s="37">
        <v>55</v>
      </c>
      <c r="C233" s="38" t="s">
        <v>378</v>
      </c>
      <c r="D233" s="37" t="s">
        <v>71</v>
      </c>
      <c r="E233" s="39" t="s">
        <v>379</v>
      </c>
      <c r="F233" s="40" t="s">
        <v>212</v>
      </c>
      <c r="G233" s="41">
        <v>16</v>
      </c>
      <c r="H233" s="42">
        <v>0</v>
      </c>
      <c r="I233" s="42">
        <f>ROUND(G233*H233,P4)</f>
        <v>0</v>
      </c>
      <c r="J233" s="40" t="s">
        <v>74</v>
      </c>
      <c r="O233" s="43">
        <f>I233*0.21</f>
        <v>0</v>
      </c>
      <c r="P233">
        <v>3</v>
      </c>
    </row>
    <row r="234" ht="30">
      <c r="A234" s="37" t="s">
        <v>75</v>
      </c>
      <c r="B234" s="44"/>
      <c r="C234" s="45"/>
      <c r="D234" s="45"/>
      <c r="E234" s="39" t="s">
        <v>681</v>
      </c>
      <c r="F234" s="45"/>
      <c r="G234" s="45"/>
      <c r="H234" s="45"/>
      <c r="I234" s="45"/>
      <c r="J234" s="46"/>
    </row>
    <row r="235">
      <c r="A235" s="37" t="s">
        <v>100</v>
      </c>
      <c r="B235" s="44"/>
      <c r="C235" s="45"/>
      <c r="D235" s="45"/>
      <c r="E235" s="48" t="s">
        <v>682</v>
      </c>
      <c r="F235" s="45"/>
      <c r="G235" s="45"/>
      <c r="H235" s="45"/>
      <c r="I235" s="45"/>
      <c r="J235" s="46"/>
    </row>
    <row r="236" ht="60">
      <c r="A236" s="37" t="s">
        <v>77</v>
      </c>
      <c r="B236" s="44"/>
      <c r="C236" s="45"/>
      <c r="D236" s="45"/>
      <c r="E236" s="39" t="s">
        <v>382</v>
      </c>
      <c r="F236" s="45"/>
      <c r="G236" s="45"/>
      <c r="H236" s="45"/>
      <c r="I236" s="45"/>
      <c r="J236" s="46"/>
    </row>
    <row r="237" ht="30">
      <c r="A237" s="37" t="s">
        <v>69</v>
      </c>
      <c r="B237" s="37">
        <v>56</v>
      </c>
      <c r="C237" s="38" t="s">
        <v>383</v>
      </c>
      <c r="D237" s="37" t="s">
        <v>71</v>
      </c>
      <c r="E237" s="39" t="s">
        <v>384</v>
      </c>
      <c r="F237" s="40" t="s">
        <v>212</v>
      </c>
      <c r="G237" s="41">
        <v>18.199999999999999</v>
      </c>
      <c r="H237" s="42">
        <v>0</v>
      </c>
      <c r="I237" s="42">
        <f>ROUND(G237*H237,P4)</f>
        <v>0</v>
      </c>
      <c r="J237" s="40" t="s">
        <v>74</v>
      </c>
      <c r="O237" s="43">
        <f>I237*0.21</f>
        <v>0</v>
      </c>
      <c r="P237">
        <v>3</v>
      </c>
    </row>
    <row r="238" ht="30">
      <c r="A238" s="37" t="s">
        <v>75</v>
      </c>
      <c r="B238" s="44"/>
      <c r="C238" s="45"/>
      <c r="D238" s="45"/>
      <c r="E238" s="39" t="s">
        <v>683</v>
      </c>
      <c r="F238" s="45"/>
      <c r="G238" s="45"/>
      <c r="H238" s="45"/>
      <c r="I238" s="45"/>
      <c r="J238" s="46"/>
    </row>
    <row r="239">
      <c r="A239" s="37" t="s">
        <v>100</v>
      </c>
      <c r="B239" s="44"/>
      <c r="C239" s="45"/>
      <c r="D239" s="45"/>
      <c r="E239" s="48" t="s">
        <v>684</v>
      </c>
      <c r="F239" s="45"/>
      <c r="G239" s="45"/>
      <c r="H239" s="45"/>
      <c r="I239" s="45"/>
      <c r="J239" s="46"/>
    </row>
    <row r="240" ht="60">
      <c r="A240" s="37" t="s">
        <v>77</v>
      </c>
      <c r="B240" s="44"/>
      <c r="C240" s="45"/>
      <c r="D240" s="45"/>
      <c r="E240" s="39" t="s">
        <v>382</v>
      </c>
      <c r="F240" s="45"/>
      <c r="G240" s="45"/>
      <c r="H240" s="45"/>
      <c r="I240" s="45"/>
      <c r="J240" s="46"/>
    </row>
    <row r="241">
      <c r="A241" s="37" t="s">
        <v>69</v>
      </c>
      <c r="B241" s="37">
        <v>57</v>
      </c>
      <c r="C241" s="38" t="s">
        <v>685</v>
      </c>
      <c r="D241" s="37" t="s">
        <v>71</v>
      </c>
      <c r="E241" s="39" t="s">
        <v>686</v>
      </c>
      <c r="F241" s="40" t="s">
        <v>193</v>
      </c>
      <c r="G241" s="41">
        <v>13.865</v>
      </c>
      <c r="H241" s="42">
        <v>0</v>
      </c>
      <c r="I241" s="42">
        <f>ROUND(G241*H241,P4)</f>
        <v>0</v>
      </c>
      <c r="J241" s="40" t="s">
        <v>74</v>
      </c>
      <c r="O241" s="43">
        <f>I241*0</f>
        <v>0</v>
      </c>
      <c r="P241">
        <v>1</v>
      </c>
    </row>
    <row r="242">
      <c r="A242" s="37" t="s">
        <v>75</v>
      </c>
      <c r="B242" s="44"/>
      <c r="C242" s="45"/>
      <c r="D242" s="45"/>
      <c r="E242" s="47" t="s">
        <v>71</v>
      </c>
      <c r="F242" s="45"/>
      <c r="G242" s="45"/>
      <c r="H242" s="45"/>
      <c r="I242" s="45"/>
      <c r="J242" s="46"/>
    </row>
    <row r="243" ht="30">
      <c r="A243" s="37" t="s">
        <v>100</v>
      </c>
      <c r="B243" s="44"/>
      <c r="C243" s="45"/>
      <c r="D243" s="45"/>
      <c r="E243" s="48" t="s">
        <v>687</v>
      </c>
      <c r="F243" s="45"/>
      <c r="G243" s="45"/>
      <c r="H243" s="45"/>
      <c r="I243" s="45"/>
      <c r="J243" s="46"/>
    </row>
    <row r="244" ht="30">
      <c r="A244" s="37" t="s">
        <v>77</v>
      </c>
      <c r="B244" s="44"/>
      <c r="C244" s="45"/>
      <c r="D244" s="45"/>
      <c r="E244" s="39" t="s">
        <v>688</v>
      </c>
      <c r="F244" s="45"/>
      <c r="G244" s="45"/>
      <c r="H244" s="45"/>
      <c r="I244" s="45"/>
      <c r="J244" s="46"/>
    </row>
    <row r="245">
      <c r="A245" s="37" t="s">
        <v>69</v>
      </c>
      <c r="B245" s="37">
        <v>58</v>
      </c>
      <c r="C245" s="38" t="s">
        <v>689</v>
      </c>
      <c r="D245" s="37" t="s">
        <v>71</v>
      </c>
      <c r="E245" s="39" t="s">
        <v>690</v>
      </c>
      <c r="F245" s="40" t="s">
        <v>212</v>
      </c>
      <c r="G245" s="41">
        <v>45.200000000000003</v>
      </c>
      <c r="H245" s="42">
        <v>0</v>
      </c>
      <c r="I245" s="42">
        <f>ROUND(G245*H245,P4)</f>
        <v>0</v>
      </c>
      <c r="J245" s="40" t="s">
        <v>74</v>
      </c>
      <c r="O245" s="43">
        <f>I245*0</f>
        <v>0</v>
      </c>
      <c r="P245">
        <v>1</v>
      </c>
    </row>
    <row r="246" ht="30">
      <c r="A246" s="37" t="s">
        <v>75</v>
      </c>
      <c r="B246" s="44"/>
      <c r="C246" s="45"/>
      <c r="D246" s="45"/>
      <c r="E246" s="39" t="s">
        <v>691</v>
      </c>
      <c r="F246" s="45"/>
      <c r="G246" s="45"/>
      <c r="H246" s="45"/>
      <c r="I246" s="45"/>
      <c r="J246" s="46"/>
    </row>
    <row r="247" ht="60">
      <c r="A247" s="37" t="s">
        <v>100</v>
      </c>
      <c r="B247" s="44"/>
      <c r="C247" s="45"/>
      <c r="D247" s="45"/>
      <c r="E247" s="48" t="s">
        <v>692</v>
      </c>
      <c r="F247" s="45"/>
      <c r="G247" s="45"/>
      <c r="H247" s="45"/>
      <c r="I247" s="45"/>
      <c r="J247" s="46"/>
    </row>
    <row r="248" ht="45">
      <c r="A248" s="37" t="s">
        <v>77</v>
      </c>
      <c r="B248" s="44"/>
      <c r="C248" s="45"/>
      <c r="D248" s="45"/>
      <c r="E248" s="39" t="s">
        <v>693</v>
      </c>
      <c r="F248" s="45"/>
      <c r="G248" s="45"/>
      <c r="H248" s="45"/>
      <c r="I248" s="45"/>
      <c r="J248" s="46"/>
    </row>
    <row r="249">
      <c r="A249" s="37" t="s">
        <v>69</v>
      </c>
      <c r="B249" s="37">
        <v>59</v>
      </c>
      <c r="C249" s="38" t="s">
        <v>694</v>
      </c>
      <c r="D249" s="37" t="s">
        <v>71</v>
      </c>
      <c r="E249" s="39" t="s">
        <v>695</v>
      </c>
      <c r="F249" s="40" t="s">
        <v>212</v>
      </c>
      <c r="G249" s="41">
        <v>45.200000000000003</v>
      </c>
      <c r="H249" s="42">
        <v>0</v>
      </c>
      <c r="I249" s="42">
        <f>ROUND(G249*H249,P4)</f>
        <v>0</v>
      </c>
      <c r="J249" s="40" t="s">
        <v>74</v>
      </c>
      <c r="O249" s="43">
        <f>I249*0.21</f>
        <v>0</v>
      </c>
      <c r="P249">
        <v>3</v>
      </c>
    </row>
    <row r="250" ht="30">
      <c r="A250" s="37" t="s">
        <v>75</v>
      </c>
      <c r="B250" s="44"/>
      <c r="C250" s="45"/>
      <c r="D250" s="45"/>
      <c r="E250" s="39" t="s">
        <v>696</v>
      </c>
      <c r="F250" s="45"/>
      <c r="G250" s="45"/>
      <c r="H250" s="45"/>
      <c r="I250" s="45"/>
      <c r="J250" s="46"/>
    </row>
    <row r="251" ht="60">
      <c r="A251" s="37" t="s">
        <v>100</v>
      </c>
      <c r="B251" s="44"/>
      <c r="C251" s="45"/>
      <c r="D251" s="45"/>
      <c r="E251" s="48" t="s">
        <v>692</v>
      </c>
      <c r="F251" s="45"/>
      <c r="G251" s="45"/>
      <c r="H251" s="45"/>
      <c r="I251" s="45"/>
      <c r="J251" s="46"/>
    </row>
    <row r="252" ht="30">
      <c r="A252" s="37" t="s">
        <v>77</v>
      </c>
      <c r="B252" s="44"/>
      <c r="C252" s="45"/>
      <c r="D252" s="45"/>
      <c r="E252" s="39" t="s">
        <v>688</v>
      </c>
      <c r="F252" s="45"/>
      <c r="G252" s="45"/>
      <c r="H252" s="45"/>
      <c r="I252" s="45"/>
      <c r="J252" s="46"/>
    </row>
    <row r="253">
      <c r="A253" s="37" t="s">
        <v>69</v>
      </c>
      <c r="B253" s="37">
        <v>60</v>
      </c>
      <c r="C253" s="38" t="s">
        <v>697</v>
      </c>
      <c r="D253" s="37" t="s">
        <v>71</v>
      </c>
      <c r="E253" s="39" t="s">
        <v>698</v>
      </c>
      <c r="F253" s="40" t="s">
        <v>212</v>
      </c>
      <c r="G253" s="41">
        <v>6.3799999999999999</v>
      </c>
      <c r="H253" s="42">
        <v>0</v>
      </c>
      <c r="I253" s="42">
        <f>ROUND(G253*H253,P4)</f>
        <v>0</v>
      </c>
      <c r="J253" s="40" t="s">
        <v>74</v>
      </c>
      <c r="O253" s="43">
        <f>I253*0.21</f>
        <v>0</v>
      </c>
      <c r="P253">
        <v>3</v>
      </c>
    </row>
    <row r="254" ht="30">
      <c r="A254" s="37" t="s">
        <v>75</v>
      </c>
      <c r="B254" s="44"/>
      <c r="C254" s="45"/>
      <c r="D254" s="45"/>
      <c r="E254" s="39" t="s">
        <v>699</v>
      </c>
      <c r="F254" s="45"/>
      <c r="G254" s="45"/>
      <c r="H254" s="45"/>
      <c r="I254" s="45"/>
      <c r="J254" s="46"/>
    </row>
    <row r="255">
      <c r="A255" s="37" t="s">
        <v>100</v>
      </c>
      <c r="B255" s="44"/>
      <c r="C255" s="45"/>
      <c r="D255" s="45"/>
      <c r="E255" s="48" t="s">
        <v>700</v>
      </c>
      <c r="F255" s="45"/>
      <c r="G255" s="45"/>
      <c r="H255" s="45"/>
      <c r="I255" s="45"/>
      <c r="J255" s="46"/>
    </row>
    <row r="256" ht="390">
      <c r="A256" s="37" t="s">
        <v>77</v>
      </c>
      <c r="B256" s="44"/>
      <c r="C256" s="45"/>
      <c r="D256" s="45"/>
      <c r="E256" s="39" t="s">
        <v>701</v>
      </c>
      <c r="F256" s="45"/>
      <c r="G256" s="45"/>
      <c r="H256" s="45"/>
      <c r="I256" s="45"/>
      <c r="J256" s="46"/>
    </row>
    <row r="257">
      <c r="A257" s="37" t="s">
        <v>69</v>
      </c>
      <c r="B257" s="37">
        <v>61</v>
      </c>
      <c r="C257" s="38" t="s">
        <v>702</v>
      </c>
      <c r="D257" s="37" t="s">
        <v>71</v>
      </c>
      <c r="E257" s="39" t="s">
        <v>703</v>
      </c>
      <c r="F257" s="40" t="s">
        <v>114</v>
      </c>
      <c r="G257" s="41">
        <v>4</v>
      </c>
      <c r="H257" s="42">
        <v>0</v>
      </c>
      <c r="I257" s="42">
        <f>ROUND(G257*H257,P4)</f>
        <v>0</v>
      </c>
      <c r="J257" s="40" t="s">
        <v>74</v>
      </c>
      <c r="O257" s="43">
        <f>I257*0</f>
        <v>0</v>
      </c>
      <c r="P257">
        <v>1</v>
      </c>
    </row>
    <row r="258" ht="30">
      <c r="A258" s="37" t="s">
        <v>75</v>
      </c>
      <c r="B258" s="44"/>
      <c r="C258" s="45"/>
      <c r="D258" s="45"/>
      <c r="E258" s="39" t="s">
        <v>704</v>
      </c>
      <c r="F258" s="45"/>
      <c r="G258" s="45"/>
      <c r="H258" s="45"/>
      <c r="I258" s="45"/>
      <c r="J258" s="46"/>
    </row>
    <row r="259">
      <c r="A259" s="37" t="s">
        <v>100</v>
      </c>
      <c r="B259" s="44"/>
      <c r="C259" s="45"/>
      <c r="D259" s="45"/>
      <c r="E259" s="48" t="s">
        <v>245</v>
      </c>
      <c r="F259" s="45"/>
      <c r="G259" s="45"/>
      <c r="H259" s="45"/>
      <c r="I259" s="45"/>
      <c r="J259" s="46"/>
    </row>
    <row r="260" ht="150">
      <c r="A260" s="37" t="s">
        <v>77</v>
      </c>
      <c r="B260" s="44"/>
      <c r="C260" s="45"/>
      <c r="D260" s="45"/>
      <c r="E260" s="39" t="s">
        <v>705</v>
      </c>
      <c r="F260" s="45"/>
      <c r="G260" s="45"/>
      <c r="H260" s="45"/>
      <c r="I260" s="45"/>
      <c r="J260" s="46"/>
    </row>
    <row r="261" ht="30">
      <c r="A261" s="37" t="s">
        <v>69</v>
      </c>
      <c r="B261" s="37">
        <v>62</v>
      </c>
      <c r="C261" s="38" t="s">
        <v>706</v>
      </c>
      <c r="D261" s="37" t="s">
        <v>71</v>
      </c>
      <c r="E261" s="39" t="s">
        <v>707</v>
      </c>
      <c r="F261" s="40" t="s">
        <v>114</v>
      </c>
      <c r="G261" s="41">
        <v>16</v>
      </c>
      <c r="H261" s="42">
        <v>0</v>
      </c>
      <c r="I261" s="42">
        <f>ROUND(G261*H261,P4)</f>
        <v>0</v>
      </c>
      <c r="J261" s="40" t="s">
        <v>74</v>
      </c>
      <c r="O261" s="43">
        <f>I261*0</f>
        <v>0</v>
      </c>
      <c r="P261">
        <v>1</v>
      </c>
    </row>
    <row r="262">
      <c r="A262" s="37" t="s">
        <v>75</v>
      </c>
      <c r="B262" s="44"/>
      <c r="C262" s="45"/>
      <c r="D262" s="45"/>
      <c r="E262" s="47" t="s">
        <v>71</v>
      </c>
      <c r="F262" s="45"/>
      <c r="G262" s="45"/>
      <c r="H262" s="45"/>
      <c r="I262" s="45"/>
      <c r="J262" s="46"/>
    </row>
    <row r="263">
      <c r="A263" s="37" t="s">
        <v>100</v>
      </c>
      <c r="B263" s="44"/>
      <c r="C263" s="45"/>
      <c r="D263" s="45"/>
      <c r="E263" s="48" t="s">
        <v>708</v>
      </c>
      <c r="F263" s="45"/>
      <c r="G263" s="45"/>
      <c r="H263" s="45"/>
      <c r="I263" s="45"/>
      <c r="J263" s="46"/>
    </row>
    <row r="264" ht="75">
      <c r="A264" s="37" t="s">
        <v>77</v>
      </c>
      <c r="B264" s="44"/>
      <c r="C264" s="45"/>
      <c r="D264" s="45"/>
      <c r="E264" s="39" t="s">
        <v>709</v>
      </c>
      <c r="F264" s="45"/>
      <c r="G264" s="45"/>
      <c r="H264" s="45"/>
      <c r="I264" s="45"/>
      <c r="J264" s="46"/>
    </row>
    <row r="265">
      <c r="A265" s="37" t="s">
        <v>69</v>
      </c>
      <c r="B265" s="37">
        <v>63</v>
      </c>
      <c r="C265" s="38" t="s">
        <v>710</v>
      </c>
      <c r="D265" s="37" t="s">
        <v>71</v>
      </c>
      <c r="E265" s="39" t="s">
        <v>711</v>
      </c>
      <c r="F265" s="40" t="s">
        <v>175</v>
      </c>
      <c r="G265" s="41">
        <v>0.5</v>
      </c>
      <c r="H265" s="42">
        <v>0</v>
      </c>
      <c r="I265" s="42">
        <f>ROUND(G265*H265,P4)</f>
        <v>0</v>
      </c>
      <c r="J265" s="40" t="s">
        <v>74</v>
      </c>
      <c r="O265" s="43">
        <f>I265*0</f>
        <v>0</v>
      </c>
      <c r="P265">
        <v>1</v>
      </c>
    </row>
    <row r="266" ht="30">
      <c r="A266" s="37" t="s">
        <v>75</v>
      </c>
      <c r="B266" s="44"/>
      <c r="C266" s="45"/>
      <c r="D266" s="45"/>
      <c r="E266" s="39" t="s">
        <v>712</v>
      </c>
      <c r="F266" s="45"/>
      <c r="G266" s="45"/>
      <c r="H266" s="45"/>
      <c r="I266" s="45"/>
      <c r="J266" s="46"/>
    </row>
    <row r="267">
      <c r="A267" s="37" t="s">
        <v>100</v>
      </c>
      <c r="B267" s="44"/>
      <c r="C267" s="45"/>
      <c r="D267" s="45"/>
      <c r="E267" s="48" t="s">
        <v>713</v>
      </c>
      <c r="F267" s="45"/>
      <c r="G267" s="45"/>
      <c r="H267" s="45"/>
      <c r="I267" s="45"/>
      <c r="J267" s="46"/>
    </row>
    <row r="268" ht="45">
      <c r="A268" s="37" t="s">
        <v>77</v>
      </c>
      <c r="B268" s="44"/>
      <c r="C268" s="45"/>
      <c r="D268" s="45"/>
      <c r="E268" s="39" t="s">
        <v>714</v>
      </c>
      <c r="F268" s="45"/>
      <c r="G268" s="45"/>
      <c r="H268" s="45"/>
      <c r="I268" s="45"/>
      <c r="J268" s="46"/>
    </row>
    <row r="269">
      <c r="A269" s="37" t="s">
        <v>69</v>
      </c>
      <c r="B269" s="37">
        <v>64</v>
      </c>
      <c r="C269" s="38" t="s">
        <v>715</v>
      </c>
      <c r="D269" s="37" t="s">
        <v>71</v>
      </c>
      <c r="E269" s="39" t="s">
        <v>716</v>
      </c>
      <c r="F269" s="40" t="s">
        <v>175</v>
      </c>
      <c r="G269" s="41">
        <v>7.1219999999999999</v>
      </c>
      <c r="H269" s="42">
        <v>0</v>
      </c>
      <c r="I269" s="42">
        <f>ROUND(G269*H269,P4)</f>
        <v>0</v>
      </c>
      <c r="J269" s="40" t="s">
        <v>74</v>
      </c>
      <c r="O269" s="43">
        <f>I269*0</f>
        <v>0</v>
      </c>
      <c r="P269">
        <v>1</v>
      </c>
    </row>
    <row r="270">
      <c r="A270" s="37" t="s">
        <v>75</v>
      </c>
      <c r="B270" s="44"/>
      <c r="C270" s="45"/>
      <c r="D270" s="45"/>
      <c r="E270" s="39" t="s">
        <v>717</v>
      </c>
      <c r="F270" s="45"/>
      <c r="G270" s="45"/>
      <c r="H270" s="45"/>
      <c r="I270" s="45"/>
      <c r="J270" s="46"/>
    </row>
    <row r="271">
      <c r="A271" s="37" t="s">
        <v>100</v>
      </c>
      <c r="B271" s="44"/>
      <c r="C271" s="45"/>
      <c r="D271" s="45"/>
      <c r="E271" s="48" t="s">
        <v>718</v>
      </c>
      <c r="F271" s="45"/>
      <c r="G271" s="45"/>
      <c r="H271" s="45"/>
      <c r="I271" s="45"/>
      <c r="J271" s="46"/>
    </row>
    <row r="272" ht="150">
      <c r="A272" s="37" t="s">
        <v>77</v>
      </c>
      <c r="B272" s="49"/>
      <c r="C272" s="50"/>
      <c r="D272" s="50"/>
      <c r="E272" s="39" t="s">
        <v>260</v>
      </c>
      <c r="F272" s="50"/>
      <c r="G272" s="50"/>
      <c r="H272" s="50"/>
      <c r="I272" s="50"/>
      <c r="J272" s="5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45</v>
      </c>
      <c r="F2" s="17"/>
      <c r="G2" s="17"/>
      <c r="H2" s="17"/>
      <c r="I2" s="17"/>
      <c r="J2" s="19"/>
    </row>
    <row r="3" ht="30">
      <c r="A3" s="3" t="s">
        <v>46</v>
      </c>
      <c r="B3" s="20" t="s">
        <v>47</v>
      </c>
      <c r="C3" s="21" t="s">
        <v>48</v>
      </c>
      <c r="D3" s="22"/>
      <c r="E3" s="23" t="s">
        <v>49</v>
      </c>
      <c r="F3" s="17"/>
      <c r="G3" s="17"/>
      <c r="H3" s="24" t="s">
        <v>719</v>
      </c>
      <c r="I3" s="25">
        <f>SUMIFS(I9:I86,A9:A86,"SD")</f>
        <v>0</v>
      </c>
      <c r="J3" s="19"/>
      <c r="O3">
        <v>0</v>
      </c>
      <c r="P3">
        <v>2</v>
      </c>
    </row>
    <row r="4">
      <c r="A4" s="3" t="s">
        <v>51</v>
      </c>
      <c r="B4" s="20" t="s">
        <v>52</v>
      </c>
      <c r="C4" s="21" t="s">
        <v>11</v>
      </c>
      <c r="D4" s="22"/>
      <c r="E4" s="23" t="s">
        <v>12</v>
      </c>
      <c r="F4" s="17"/>
      <c r="G4" s="17"/>
      <c r="H4" s="17"/>
      <c r="I4" s="17"/>
      <c r="J4" s="19"/>
      <c r="O4">
        <v>0.14999999999999999</v>
      </c>
      <c r="P4">
        <v>2</v>
      </c>
    </row>
    <row r="5">
      <c r="A5" s="3" t="s">
        <v>53</v>
      </c>
      <c r="B5" s="20" t="s">
        <v>54</v>
      </c>
      <c r="C5" s="21" t="s">
        <v>719</v>
      </c>
      <c r="D5" s="22"/>
      <c r="E5" s="23" t="s">
        <v>22</v>
      </c>
      <c r="F5" s="17"/>
      <c r="G5" s="17"/>
      <c r="H5" s="17"/>
      <c r="I5" s="17"/>
      <c r="J5" s="19"/>
      <c r="O5">
        <v>0.20999999999999999</v>
      </c>
    </row>
    <row r="6">
      <c r="A6" s="26" t="s">
        <v>55</v>
      </c>
      <c r="B6" s="27" t="s">
        <v>56</v>
      </c>
      <c r="C6" s="7" t="s">
        <v>57</v>
      </c>
      <c r="D6" s="7" t="s">
        <v>58</v>
      </c>
      <c r="E6" s="7" t="s">
        <v>59</v>
      </c>
      <c r="F6" s="7" t="s">
        <v>60</v>
      </c>
      <c r="G6" s="7" t="s">
        <v>61</v>
      </c>
      <c r="H6" s="7" t="s">
        <v>62</v>
      </c>
      <c r="I6" s="7"/>
      <c r="J6" s="28" t="s">
        <v>63</v>
      </c>
    </row>
    <row r="7">
      <c r="A7" s="26"/>
      <c r="B7" s="27"/>
      <c r="C7" s="7"/>
      <c r="D7" s="7"/>
      <c r="E7" s="7"/>
      <c r="F7" s="7"/>
      <c r="G7" s="7"/>
      <c r="H7" s="7" t="s">
        <v>64</v>
      </c>
      <c r="I7" s="7" t="s">
        <v>65</v>
      </c>
      <c r="J7" s="28"/>
    </row>
    <row r="8">
      <c r="A8" s="29">
        <v>0</v>
      </c>
      <c r="B8" s="27">
        <v>1</v>
      </c>
      <c r="C8" s="30">
        <v>2</v>
      </c>
      <c r="D8" s="7">
        <v>3</v>
      </c>
      <c r="E8" s="30">
        <v>4</v>
      </c>
      <c r="F8" s="7">
        <v>5</v>
      </c>
      <c r="G8" s="7">
        <v>6</v>
      </c>
      <c r="H8" s="7">
        <v>7</v>
      </c>
      <c r="I8" s="30">
        <v>8</v>
      </c>
      <c r="J8" s="28">
        <v>9</v>
      </c>
    </row>
    <row r="9">
      <c r="A9" s="31" t="s">
        <v>66</v>
      </c>
      <c r="B9" s="32"/>
      <c r="C9" s="33" t="s">
        <v>67</v>
      </c>
      <c r="D9" s="34"/>
      <c r="E9" s="31" t="s">
        <v>68</v>
      </c>
      <c r="F9" s="34"/>
      <c r="G9" s="34"/>
      <c r="H9" s="34"/>
      <c r="I9" s="35">
        <f>SUMIFS(I10:I13,A10:A13,"P")</f>
        <v>0</v>
      </c>
      <c r="J9" s="36"/>
    </row>
    <row r="10">
      <c r="A10" s="37" t="s">
        <v>69</v>
      </c>
      <c r="B10" s="37">
        <v>1</v>
      </c>
      <c r="C10" s="38" t="s">
        <v>173</v>
      </c>
      <c r="D10" s="37" t="s">
        <v>71</v>
      </c>
      <c r="E10" s="39" t="s">
        <v>174</v>
      </c>
      <c r="F10" s="40" t="s">
        <v>175</v>
      </c>
      <c r="G10" s="41">
        <v>31.936</v>
      </c>
      <c r="H10" s="42">
        <v>0</v>
      </c>
      <c r="I10" s="42">
        <f>ROUND(G10*H10,P4)</f>
        <v>0</v>
      </c>
      <c r="J10" s="40" t="s">
        <v>74</v>
      </c>
      <c r="O10" s="43">
        <f>I10*0</f>
        <v>0</v>
      </c>
      <c r="P10">
        <v>1</v>
      </c>
    </row>
    <row r="11">
      <c r="A11" s="37" t="s">
        <v>75</v>
      </c>
      <c r="B11" s="44"/>
      <c r="C11" s="45"/>
      <c r="D11" s="45"/>
      <c r="E11" s="39" t="s">
        <v>176</v>
      </c>
      <c r="F11" s="45"/>
      <c r="G11" s="45"/>
      <c r="H11" s="45"/>
      <c r="I11" s="45"/>
      <c r="J11" s="46"/>
    </row>
    <row r="12" ht="45">
      <c r="A12" s="37" t="s">
        <v>100</v>
      </c>
      <c r="B12" s="44"/>
      <c r="C12" s="45"/>
      <c r="D12" s="45"/>
      <c r="E12" s="48" t="s">
        <v>720</v>
      </c>
      <c r="F12" s="45"/>
      <c r="G12" s="45"/>
      <c r="H12" s="45"/>
      <c r="I12" s="45"/>
      <c r="J12" s="46"/>
    </row>
    <row r="13" ht="30">
      <c r="A13" s="37" t="s">
        <v>77</v>
      </c>
      <c r="B13" s="44"/>
      <c r="C13" s="45"/>
      <c r="D13" s="45"/>
      <c r="E13" s="39" t="s">
        <v>178</v>
      </c>
      <c r="F13" s="45"/>
      <c r="G13" s="45"/>
      <c r="H13" s="45"/>
      <c r="I13" s="45"/>
      <c r="J13" s="46"/>
    </row>
    <row r="14">
      <c r="A14" s="31" t="s">
        <v>66</v>
      </c>
      <c r="B14" s="32"/>
      <c r="C14" s="33" t="s">
        <v>189</v>
      </c>
      <c r="D14" s="34"/>
      <c r="E14" s="31" t="s">
        <v>190</v>
      </c>
      <c r="F14" s="34"/>
      <c r="G14" s="34"/>
      <c r="H14" s="34"/>
      <c r="I14" s="35">
        <f>SUMIFS(I15:I22,A15:A22,"P")</f>
        <v>0</v>
      </c>
      <c r="J14" s="36"/>
    </row>
    <row r="15">
      <c r="A15" s="37" t="s">
        <v>69</v>
      </c>
      <c r="B15" s="37">
        <v>2</v>
      </c>
      <c r="C15" s="38" t="s">
        <v>218</v>
      </c>
      <c r="D15" s="37" t="s">
        <v>71</v>
      </c>
      <c r="E15" s="39" t="s">
        <v>219</v>
      </c>
      <c r="F15" s="40" t="s">
        <v>175</v>
      </c>
      <c r="G15" s="41">
        <v>7.5999999999999996</v>
      </c>
      <c r="H15" s="42">
        <v>0</v>
      </c>
      <c r="I15" s="42">
        <f>ROUND(G15*H15,P4)</f>
        <v>0</v>
      </c>
      <c r="J15" s="40" t="s">
        <v>74</v>
      </c>
      <c r="O15" s="43">
        <f>I15*0.21</f>
        <v>0</v>
      </c>
      <c r="P15">
        <v>3</v>
      </c>
    </row>
    <row r="16" ht="30">
      <c r="A16" s="37" t="s">
        <v>75</v>
      </c>
      <c r="B16" s="44"/>
      <c r="C16" s="45"/>
      <c r="D16" s="45"/>
      <c r="E16" s="39" t="s">
        <v>473</v>
      </c>
      <c r="F16" s="45"/>
      <c r="G16" s="45"/>
      <c r="H16" s="45"/>
      <c r="I16" s="45"/>
      <c r="J16" s="46"/>
    </row>
    <row r="17">
      <c r="A17" s="37" t="s">
        <v>100</v>
      </c>
      <c r="B17" s="44"/>
      <c r="C17" s="45"/>
      <c r="D17" s="45"/>
      <c r="E17" s="48" t="s">
        <v>721</v>
      </c>
      <c r="F17" s="45"/>
      <c r="G17" s="45"/>
      <c r="H17" s="45"/>
      <c r="I17" s="45"/>
      <c r="J17" s="46"/>
    </row>
    <row r="18" ht="405">
      <c r="A18" s="37" t="s">
        <v>77</v>
      </c>
      <c r="B18" s="44"/>
      <c r="C18" s="45"/>
      <c r="D18" s="45"/>
      <c r="E18" s="39" t="s">
        <v>222</v>
      </c>
      <c r="F18" s="45"/>
      <c r="G18" s="45"/>
      <c r="H18" s="45"/>
      <c r="I18" s="45"/>
      <c r="J18" s="46"/>
    </row>
    <row r="19">
      <c r="A19" s="37" t="s">
        <v>69</v>
      </c>
      <c r="B19" s="37">
        <v>3</v>
      </c>
      <c r="C19" s="38" t="s">
        <v>482</v>
      </c>
      <c r="D19" s="37" t="s">
        <v>71</v>
      </c>
      <c r="E19" s="39" t="s">
        <v>483</v>
      </c>
      <c r="F19" s="40" t="s">
        <v>175</v>
      </c>
      <c r="G19" s="41">
        <v>18.050000000000001</v>
      </c>
      <c r="H19" s="42">
        <v>0</v>
      </c>
      <c r="I19" s="42">
        <f>ROUND(G19*H19,P4)</f>
        <v>0</v>
      </c>
      <c r="J19" s="40" t="s">
        <v>74</v>
      </c>
      <c r="O19" s="43">
        <f>I19*0</f>
        <v>0</v>
      </c>
      <c r="P19">
        <v>1</v>
      </c>
    </row>
    <row r="20">
      <c r="A20" s="37" t="s">
        <v>75</v>
      </c>
      <c r="B20" s="44"/>
      <c r="C20" s="45"/>
      <c r="D20" s="45"/>
      <c r="E20" s="39" t="s">
        <v>722</v>
      </c>
      <c r="F20" s="45"/>
      <c r="G20" s="45"/>
      <c r="H20" s="45"/>
      <c r="I20" s="45"/>
      <c r="J20" s="46"/>
    </row>
    <row r="21">
      <c r="A21" s="37" t="s">
        <v>100</v>
      </c>
      <c r="B21" s="44"/>
      <c r="C21" s="45"/>
      <c r="D21" s="45"/>
      <c r="E21" s="48" t="s">
        <v>723</v>
      </c>
      <c r="F21" s="45"/>
      <c r="G21" s="45"/>
      <c r="H21" s="45"/>
      <c r="I21" s="45"/>
      <c r="J21" s="46"/>
    </row>
    <row r="22" ht="300">
      <c r="A22" s="37" t="s">
        <v>77</v>
      </c>
      <c r="B22" s="44"/>
      <c r="C22" s="45"/>
      <c r="D22" s="45"/>
      <c r="E22" s="39" t="s">
        <v>232</v>
      </c>
      <c r="F22" s="45"/>
      <c r="G22" s="45"/>
      <c r="H22" s="45"/>
      <c r="I22" s="45"/>
      <c r="J22" s="46"/>
    </row>
    <row r="23">
      <c r="A23" s="31" t="s">
        <v>66</v>
      </c>
      <c r="B23" s="32"/>
      <c r="C23" s="33" t="s">
        <v>309</v>
      </c>
      <c r="D23" s="34"/>
      <c r="E23" s="31" t="s">
        <v>310</v>
      </c>
      <c r="F23" s="34"/>
      <c r="G23" s="34"/>
      <c r="H23" s="34"/>
      <c r="I23" s="35">
        <f>SUMIFS(I24:I55,A24:A55,"P")</f>
        <v>0</v>
      </c>
      <c r="J23" s="36"/>
    </row>
    <row r="24">
      <c r="A24" s="37" t="s">
        <v>69</v>
      </c>
      <c r="B24" s="37">
        <v>4</v>
      </c>
      <c r="C24" s="38" t="s">
        <v>499</v>
      </c>
      <c r="D24" s="37" t="s">
        <v>71</v>
      </c>
      <c r="E24" s="39" t="s">
        <v>500</v>
      </c>
      <c r="F24" s="40" t="s">
        <v>175</v>
      </c>
      <c r="G24" s="41">
        <v>14.02</v>
      </c>
      <c r="H24" s="42">
        <v>0</v>
      </c>
      <c r="I24" s="42">
        <f>ROUND(G24*H24,P4)</f>
        <v>0</v>
      </c>
      <c r="J24" s="40" t="s">
        <v>74</v>
      </c>
      <c r="O24" s="43">
        <f>I24*0.21</f>
        <v>0</v>
      </c>
      <c r="P24">
        <v>3</v>
      </c>
    </row>
    <row r="25" ht="30">
      <c r="A25" s="37" t="s">
        <v>75</v>
      </c>
      <c r="B25" s="44"/>
      <c r="C25" s="45"/>
      <c r="D25" s="45"/>
      <c r="E25" s="39" t="s">
        <v>501</v>
      </c>
      <c r="F25" s="45"/>
      <c r="G25" s="45"/>
      <c r="H25" s="45"/>
      <c r="I25" s="45"/>
      <c r="J25" s="46"/>
    </row>
    <row r="26">
      <c r="A26" s="37" t="s">
        <v>100</v>
      </c>
      <c r="B26" s="44"/>
      <c r="C26" s="45"/>
      <c r="D26" s="45"/>
      <c r="E26" s="48" t="s">
        <v>724</v>
      </c>
      <c r="F26" s="45"/>
      <c r="G26" s="45"/>
      <c r="H26" s="45"/>
      <c r="I26" s="45"/>
      <c r="J26" s="46"/>
    </row>
    <row r="27" ht="409.5">
      <c r="A27" s="37" t="s">
        <v>77</v>
      </c>
      <c r="B27" s="44"/>
      <c r="C27" s="45"/>
      <c r="D27" s="45"/>
      <c r="E27" s="39" t="s">
        <v>503</v>
      </c>
      <c r="F27" s="45"/>
      <c r="G27" s="45"/>
      <c r="H27" s="45"/>
      <c r="I27" s="45"/>
      <c r="J27" s="46"/>
    </row>
    <row r="28">
      <c r="A28" s="37" t="s">
        <v>69</v>
      </c>
      <c r="B28" s="37">
        <v>5</v>
      </c>
      <c r="C28" s="38" t="s">
        <v>504</v>
      </c>
      <c r="D28" s="37" t="s">
        <v>71</v>
      </c>
      <c r="E28" s="39" t="s">
        <v>505</v>
      </c>
      <c r="F28" s="40" t="s">
        <v>181</v>
      </c>
      <c r="G28" s="41">
        <v>1.4019999999999999</v>
      </c>
      <c r="H28" s="42">
        <v>0</v>
      </c>
      <c r="I28" s="42">
        <f>ROUND(G28*H28,P4)</f>
        <v>0</v>
      </c>
      <c r="J28" s="40" t="s">
        <v>74</v>
      </c>
      <c r="O28" s="43">
        <f>I28*0.21</f>
        <v>0</v>
      </c>
      <c r="P28">
        <v>3</v>
      </c>
    </row>
    <row r="29">
      <c r="A29" s="37" t="s">
        <v>75</v>
      </c>
      <c r="B29" s="44"/>
      <c r="C29" s="45"/>
      <c r="D29" s="45"/>
      <c r="E29" s="39" t="s">
        <v>506</v>
      </c>
      <c r="F29" s="45"/>
      <c r="G29" s="45"/>
      <c r="H29" s="45"/>
      <c r="I29" s="45"/>
      <c r="J29" s="46"/>
    </row>
    <row r="30">
      <c r="A30" s="37" t="s">
        <v>100</v>
      </c>
      <c r="B30" s="44"/>
      <c r="C30" s="45"/>
      <c r="D30" s="45"/>
      <c r="E30" s="48" t="s">
        <v>725</v>
      </c>
      <c r="F30" s="45"/>
      <c r="G30" s="45"/>
      <c r="H30" s="45"/>
      <c r="I30" s="45"/>
      <c r="J30" s="46"/>
    </row>
    <row r="31" ht="330">
      <c r="A31" s="37" t="s">
        <v>77</v>
      </c>
      <c r="B31" s="44"/>
      <c r="C31" s="45"/>
      <c r="D31" s="45"/>
      <c r="E31" s="39" t="s">
        <v>508</v>
      </c>
      <c r="F31" s="45"/>
      <c r="G31" s="45"/>
      <c r="H31" s="45"/>
      <c r="I31" s="45"/>
      <c r="J31" s="46"/>
    </row>
    <row r="32">
      <c r="A32" s="37" t="s">
        <v>69</v>
      </c>
      <c r="B32" s="37">
        <v>6</v>
      </c>
      <c r="C32" s="38" t="s">
        <v>522</v>
      </c>
      <c r="D32" s="37" t="s">
        <v>166</v>
      </c>
      <c r="E32" s="39" t="s">
        <v>523</v>
      </c>
      <c r="F32" s="40" t="s">
        <v>212</v>
      </c>
      <c r="G32" s="41">
        <v>36</v>
      </c>
      <c r="H32" s="42">
        <v>0</v>
      </c>
      <c r="I32" s="42">
        <f>ROUND(G32*H32,P4)</f>
        <v>0</v>
      </c>
      <c r="J32" s="37"/>
      <c r="O32" s="43">
        <f>I32*0.21</f>
        <v>0</v>
      </c>
      <c r="P32">
        <v>3</v>
      </c>
    </row>
    <row r="33" ht="60">
      <c r="A33" s="37" t="s">
        <v>75</v>
      </c>
      <c r="B33" s="44"/>
      <c r="C33" s="45"/>
      <c r="D33" s="45"/>
      <c r="E33" s="39" t="s">
        <v>524</v>
      </c>
      <c r="F33" s="45"/>
      <c r="G33" s="45"/>
      <c r="H33" s="45"/>
      <c r="I33" s="45"/>
      <c r="J33" s="46"/>
    </row>
    <row r="34">
      <c r="A34" s="37" t="s">
        <v>100</v>
      </c>
      <c r="B34" s="44"/>
      <c r="C34" s="45"/>
      <c r="D34" s="45"/>
      <c r="E34" s="48" t="s">
        <v>726</v>
      </c>
      <c r="F34" s="45"/>
      <c r="G34" s="45"/>
      <c r="H34" s="45"/>
      <c r="I34" s="45"/>
      <c r="J34" s="46"/>
    </row>
    <row r="35" ht="225">
      <c r="A35" s="37" t="s">
        <v>77</v>
      </c>
      <c r="B35" s="44"/>
      <c r="C35" s="45"/>
      <c r="D35" s="45"/>
      <c r="E35" s="39" t="s">
        <v>526</v>
      </c>
      <c r="F35" s="45"/>
      <c r="G35" s="45"/>
      <c r="H35" s="45"/>
      <c r="I35" s="45"/>
      <c r="J35" s="46"/>
    </row>
    <row r="36">
      <c r="A36" s="37" t="s">
        <v>69</v>
      </c>
      <c r="B36" s="37">
        <v>7</v>
      </c>
      <c r="C36" s="38" t="s">
        <v>527</v>
      </c>
      <c r="D36" s="37" t="s">
        <v>166</v>
      </c>
      <c r="E36" s="39" t="s">
        <v>528</v>
      </c>
      <c r="F36" s="40" t="s">
        <v>212</v>
      </c>
      <c r="G36" s="41">
        <v>9</v>
      </c>
      <c r="H36" s="42">
        <v>0</v>
      </c>
      <c r="I36" s="42">
        <f>ROUND(G36*H36,P4)</f>
        <v>0</v>
      </c>
      <c r="J36" s="37"/>
      <c r="O36" s="43">
        <f>I36*0</f>
        <v>0</v>
      </c>
      <c r="P36">
        <v>1</v>
      </c>
    </row>
    <row r="37" ht="75">
      <c r="A37" s="37" t="s">
        <v>75</v>
      </c>
      <c r="B37" s="44"/>
      <c r="C37" s="45"/>
      <c r="D37" s="45"/>
      <c r="E37" s="39" t="s">
        <v>529</v>
      </c>
      <c r="F37" s="45"/>
      <c r="G37" s="45"/>
      <c r="H37" s="45"/>
      <c r="I37" s="45"/>
      <c r="J37" s="46"/>
    </row>
    <row r="38">
      <c r="A38" s="37" t="s">
        <v>100</v>
      </c>
      <c r="B38" s="44"/>
      <c r="C38" s="45"/>
      <c r="D38" s="45"/>
      <c r="E38" s="48" t="s">
        <v>727</v>
      </c>
      <c r="F38" s="45"/>
      <c r="G38" s="45"/>
      <c r="H38" s="45"/>
      <c r="I38" s="45"/>
      <c r="J38" s="46"/>
    </row>
    <row r="39" ht="225">
      <c r="A39" s="37" t="s">
        <v>77</v>
      </c>
      <c r="B39" s="44"/>
      <c r="C39" s="45"/>
      <c r="D39" s="45"/>
      <c r="E39" s="39" t="s">
        <v>526</v>
      </c>
      <c r="F39" s="45"/>
      <c r="G39" s="45"/>
      <c r="H39" s="45"/>
      <c r="I39" s="45"/>
      <c r="J39" s="46"/>
    </row>
    <row r="40">
      <c r="A40" s="37" t="s">
        <v>69</v>
      </c>
      <c r="B40" s="37">
        <v>8</v>
      </c>
      <c r="C40" s="38" t="s">
        <v>531</v>
      </c>
      <c r="D40" s="37" t="s">
        <v>71</v>
      </c>
      <c r="E40" s="39" t="s">
        <v>532</v>
      </c>
      <c r="F40" s="40" t="s">
        <v>175</v>
      </c>
      <c r="G40" s="41">
        <v>4.7809999999999997</v>
      </c>
      <c r="H40" s="42">
        <v>0</v>
      </c>
      <c r="I40" s="42">
        <f>ROUND(G40*H40,P4)</f>
        <v>0</v>
      </c>
      <c r="J40" s="40" t="s">
        <v>74</v>
      </c>
      <c r="O40" s="43">
        <f>I40*0.21</f>
        <v>0</v>
      </c>
      <c r="P40">
        <v>3</v>
      </c>
    </row>
    <row r="41" ht="45">
      <c r="A41" s="37" t="s">
        <v>75</v>
      </c>
      <c r="B41" s="44"/>
      <c r="C41" s="45"/>
      <c r="D41" s="45"/>
      <c r="E41" s="39" t="s">
        <v>533</v>
      </c>
      <c r="F41" s="45"/>
      <c r="G41" s="45"/>
      <c r="H41" s="45"/>
      <c r="I41" s="45"/>
      <c r="J41" s="46"/>
    </row>
    <row r="42">
      <c r="A42" s="37" t="s">
        <v>100</v>
      </c>
      <c r="B42" s="44"/>
      <c r="C42" s="45"/>
      <c r="D42" s="45"/>
      <c r="E42" s="48" t="s">
        <v>728</v>
      </c>
      <c r="F42" s="45"/>
      <c r="G42" s="45"/>
      <c r="H42" s="45"/>
      <c r="I42" s="45"/>
      <c r="J42" s="46"/>
    </row>
    <row r="43" ht="409.5">
      <c r="A43" s="37" t="s">
        <v>77</v>
      </c>
      <c r="B43" s="44"/>
      <c r="C43" s="45"/>
      <c r="D43" s="45"/>
      <c r="E43" s="39" t="s">
        <v>535</v>
      </c>
      <c r="F43" s="45"/>
      <c r="G43" s="45"/>
      <c r="H43" s="45"/>
      <c r="I43" s="45"/>
      <c r="J43" s="46"/>
    </row>
    <row r="44">
      <c r="A44" s="37" t="s">
        <v>69</v>
      </c>
      <c r="B44" s="37">
        <v>9</v>
      </c>
      <c r="C44" s="38" t="s">
        <v>536</v>
      </c>
      <c r="D44" s="37" t="s">
        <v>71</v>
      </c>
      <c r="E44" s="39" t="s">
        <v>537</v>
      </c>
      <c r="F44" s="40" t="s">
        <v>181</v>
      </c>
      <c r="G44" s="41">
        <v>0.81299999999999994</v>
      </c>
      <c r="H44" s="42">
        <v>0</v>
      </c>
      <c r="I44" s="42">
        <f>ROUND(G44*H44,P4)</f>
        <v>0</v>
      </c>
      <c r="J44" s="40" t="s">
        <v>74</v>
      </c>
      <c r="O44" s="43">
        <f>I44*0.21</f>
        <v>0</v>
      </c>
      <c r="P44">
        <v>3</v>
      </c>
    </row>
    <row r="45">
      <c r="A45" s="37" t="s">
        <v>75</v>
      </c>
      <c r="B45" s="44"/>
      <c r="C45" s="45"/>
      <c r="D45" s="45"/>
      <c r="E45" s="39" t="s">
        <v>538</v>
      </c>
      <c r="F45" s="45"/>
      <c r="G45" s="45"/>
      <c r="H45" s="45"/>
      <c r="I45" s="45"/>
      <c r="J45" s="46"/>
    </row>
    <row r="46">
      <c r="A46" s="37" t="s">
        <v>100</v>
      </c>
      <c r="B46" s="44"/>
      <c r="C46" s="45"/>
      <c r="D46" s="45"/>
      <c r="E46" s="48" t="s">
        <v>729</v>
      </c>
      <c r="F46" s="45"/>
      <c r="G46" s="45"/>
      <c r="H46" s="45"/>
      <c r="I46" s="45"/>
      <c r="J46" s="46"/>
    </row>
    <row r="47" ht="330">
      <c r="A47" s="37" t="s">
        <v>77</v>
      </c>
      <c r="B47" s="44"/>
      <c r="C47" s="45"/>
      <c r="D47" s="45"/>
      <c r="E47" s="39" t="s">
        <v>540</v>
      </c>
      <c r="F47" s="45"/>
      <c r="G47" s="45"/>
      <c r="H47" s="45"/>
      <c r="I47" s="45"/>
      <c r="J47" s="46"/>
    </row>
    <row r="48">
      <c r="A48" s="37" t="s">
        <v>69</v>
      </c>
      <c r="B48" s="37">
        <v>12</v>
      </c>
      <c r="C48" s="38" t="s">
        <v>584</v>
      </c>
      <c r="D48" s="37" t="s">
        <v>71</v>
      </c>
      <c r="E48" s="39" t="s">
        <v>585</v>
      </c>
      <c r="F48" s="40" t="s">
        <v>175</v>
      </c>
      <c r="G48" s="41">
        <v>0.92400000000000004</v>
      </c>
      <c r="H48" s="42">
        <v>0</v>
      </c>
      <c r="I48" s="42">
        <f>ROUND(G48*H48,P4)</f>
        <v>0</v>
      </c>
      <c r="J48" s="40" t="s">
        <v>74</v>
      </c>
      <c r="O48" s="43">
        <f>I48*0.21</f>
        <v>0</v>
      </c>
      <c r="P48">
        <v>3</v>
      </c>
    </row>
    <row r="49">
      <c r="A49" s="37" t="s">
        <v>75</v>
      </c>
      <c r="B49" s="44"/>
      <c r="C49" s="45"/>
      <c r="D49" s="45"/>
      <c r="E49" s="39" t="s">
        <v>586</v>
      </c>
      <c r="F49" s="45"/>
      <c r="G49" s="45"/>
      <c r="H49" s="45"/>
      <c r="I49" s="45"/>
      <c r="J49" s="46"/>
    </row>
    <row r="50">
      <c r="A50" s="37" t="s">
        <v>100</v>
      </c>
      <c r="B50" s="44"/>
      <c r="C50" s="45"/>
      <c r="D50" s="45"/>
      <c r="E50" s="48" t="s">
        <v>730</v>
      </c>
      <c r="F50" s="45"/>
      <c r="G50" s="45"/>
      <c r="H50" s="45"/>
      <c r="I50" s="45"/>
      <c r="J50" s="46"/>
    </row>
    <row r="51" ht="409.5">
      <c r="A51" s="37" t="s">
        <v>77</v>
      </c>
      <c r="B51" s="44"/>
      <c r="C51" s="45"/>
      <c r="D51" s="45"/>
      <c r="E51" s="39" t="s">
        <v>552</v>
      </c>
      <c r="F51" s="45"/>
      <c r="G51" s="45"/>
      <c r="H51" s="45"/>
      <c r="I51" s="45"/>
      <c r="J51" s="46"/>
    </row>
    <row r="52">
      <c r="A52" s="37" t="s">
        <v>69</v>
      </c>
      <c r="B52" s="37">
        <v>13</v>
      </c>
      <c r="C52" s="38" t="s">
        <v>588</v>
      </c>
      <c r="D52" s="37" t="s">
        <v>71</v>
      </c>
      <c r="E52" s="39" t="s">
        <v>589</v>
      </c>
      <c r="F52" s="40" t="s">
        <v>175</v>
      </c>
      <c r="G52" s="41">
        <v>1.3859999999999999</v>
      </c>
      <c r="H52" s="42">
        <v>0</v>
      </c>
      <c r="I52" s="42">
        <f>ROUND(G52*H52,P4)</f>
        <v>0</v>
      </c>
      <c r="J52" s="40" t="s">
        <v>74</v>
      </c>
      <c r="O52" s="43">
        <f>I52*0</f>
        <v>0</v>
      </c>
      <c r="P52">
        <v>1</v>
      </c>
    </row>
    <row r="53">
      <c r="A53" s="37" t="s">
        <v>75</v>
      </c>
      <c r="B53" s="44"/>
      <c r="C53" s="45"/>
      <c r="D53" s="45"/>
      <c r="E53" s="39" t="s">
        <v>590</v>
      </c>
      <c r="F53" s="45"/>
      <c r="G53" s="45"/>
      <c r="H53" s="45"/>
      <c r="I53" s="45"/>
      <c r="J53" s="46"/>
    </row>
    <row r="54">
      <c r="A54" s="37" t="s">
        <v>100</v>
      </c>
      <c r="B54" s="44"/>
      <c r="C54" s="45"/>
      <c r="D54" s="45"/>
      <c r="E54" s="48" t="s">
        <v>731</v>
      </c>
      <c r="F54" s="45"/>
      <c r="G54" s="45"/>
      <c r="H54" s="45"/>
      <c r="I54" s="45"/>
      <c r="J54" s="46"/>
    </row>
    <row r="55" ht="409.5">
      <c r="A55" s="37" t="s">
        <v>77</v>
      </c>
      <c r="B55" s="44"/>
      <c r="C55" s="45"/>
      <c r="D55" s="45"/>
      <c r="E55" s="39" t="s">
        <v>552</v>
      </c>
      <c r="F55" s="45"/>
      <c r="G55" s="45"/>
      <c r="H55" s="45"/>
      <c r="I55" s="45"/>
      <c r="J55" s="46"/>
    </row>
    <row r="56">
      <c r="A56" s="31" t="s">
        <v>66</v>
      </c>
      <c r="B56" s="32"/>
      <c r="C56" s="33" t="s">
        <v>546</v>
      </c>
      <c r="D56" s="34"/>
      <c r="E56" s="31" t="s">
        <v>547</v>
      </c>
      <c r="F56" s="34"/>
      <c r="G56" s="34"/>
      <c r="H56" s="34"/>
      <c r="I56" s="35">
        <f>SUMIFS(I57:I64,A57:A64,"P")</f>
        <v>0</v>
      </c>
      <c r="J56" s="36"/>
    </row>
    <row r="57">
      <c r="A57" s="37" t="s">
        <v>69</v>
      </c>
      <c r="B57" s="37">
        <v>10</v>
      </c>
      <c r="C57" s="38" t="s">
        <v>732</v>
      </c>
      <c r="D57" s="37" t="s">
        <v>71</v>
      </c>
      <c r="E57" s="39" t="s">
        <v>733</v>
      </c>
      <c r="F57" s="40" t="s">
        <v>175</v>
      </c>
      <c r="G57" s="41">
        <v>8.1890000000000001</v>
      </c>
      <c r="H57" s="42">
        <v>0</v>
      </c>
      <c r="I57" s="42">
        <f>ROUND(G57*H57,P4)</f>
        <v>0</v>
      </c>
      <c r="J57" s="40" t="s">
        <v>74</v>
      </c>
      <c r="O57" s="43">
        <f>I57*0</f>
        <v>0</v>
      </c>
      <c r="P57">
        <v>1</v>
      </c>
    </row>
    <row r="58">
      <c r="A58" s="37" t="s">
        <v>75</v>
      </c>
      <c r="B58" s="44"/>
      <c r="C58" s="45"/>
      <c r="D58" s="45"/>
      <c r="E58" s="39" t="s">
        <v>734</v>
      </c>
      <c r="F58" s="45"/>
      <c r="G58" s="45"/>
      <c r="H58" s="45"/>
      <c r="I58" s="45"/>
      <c r="J58" s="46"/>
    </row>
    <row r="59">
      <c r="A59" s="37" t="s">
        <v>100</v>
      </c>
      <c r="B59" s="44"/>
      <c r="C59" s="45"/>
      <c r="D59" s="45"/>
      <c r="E59" s="48" t="s">
        <v>735</v>
      </c>
      <c r="F59" s="45"/>
      <c r="G59" s="45"/>
      <c r="H59" s="45"/>
      <c r="I59" s="45"/>
      <c r="J59" s="46"/>
    </row>
    <row r="60" ht="409.5">
      <c r="A60" s="37" t="s">
        <v>77</v>
      </c>
      <c r="B60" s="44"/>
      <c r="C60" s="45"/>
      <c r="D60" s="45"/>
      <c r="E60" s="39" t="s">
        <v>535</v>
      </c>
      <c r="F60" s="45"/>
      <c r="G60" s="45"/>
      <c r="H60" s="45"/>
      <c r="I60" s="45"/>
      <c r="J60" s="46"/>
    </row>
    <row r="61">
      <c r="A61" s="37" t="s">
        <v>69</v>
      </c>
      <c r="B61" s="37">
        <v>11</v>
      </c>
      <c r="C61" s="38" t="s">
        <v>736</v>
      </c>
      <c r="D61" s="37" t="s">
        <v>71</v>
      </c>
      <c r="E61" s="39" t="s">
        <v>737</v>
      </c>
      <c r="F61" s="40" t="s">
        <v>181</v>
      </c>
      <c r="G61" s="41">
        <v>1.3919999999999999</v>
      </c>
      <c r="H61" s="42">
        <v>0</v>
      </c>
      <c r="I61" s="42">
        <f>ROUND(G61*H61,P4)</f>
        <v>0</v>
      </c>
      <c r="J61" s="40" t="s">
        <v>74</v>
      </c>
      <c r="O61" s="43">
        <f>I61*0</f>
        <v>0</v>
      </c>
      <c r="P61">
        <v>1</v>
      </c>
    </row>
    <row r="62">
      <c r="A62" s="37" t="s">
        <v>75</v>
      </c>
      <c r="B62" s="44"/>
      <c r="C62" s="45"/>
      <c r="D62" s="45"/>
      <c r="E62" s="39" t="s">
        <v>738</v>
      </c>
      <c r="F62" s="45"/>
      <c r="G62" s="45"/>
      <c r="H62" s="45"/>
      <c r="I62" s="45"/>
      <c r="J62" s="46"/>
    </row>
    <row r="63">
      <c r="A63" s="37" t="s">
        <v>100</v>
      </c>
      <c r="B63" s="44"/>
      <c r="C63" s="45"/>
      <c r="D63" s="45"/>
      <c r="E63" s="48" t="s">
        <v>739</v>
      </c>
      <c r="F63" s="45"/>
      <c r="G63" s="45"/>
      <c r="H63" s="45"/>
      <c r="I63" s="45"/>
      <c r="J63" s="46"/>
    </row>
    <row r="64" ht="330">
      <c r="A64" s="37" t="s">
        <v>77</v>
      </c>
      <c r="B64" s="44"/>
      <c r="C64" s="45"/>
      <c r="D64" s="45"/>
      <c r="E64" s="39" t="s">
        <v>564</v>
      </c>
      <c r="F64" s="45"/>
      <c r="G64" s="45"/>
      <c r="H64" s="45"/>
      <c r="I64" s="45"/>
      <c r="J64" s="46"/>
    </row>
    <row r="65">
      <c r="A65" s="31" t="s">
        <v>66</v>
      </c>
      <c r="B65" s="32"/>
      <c r="C65" s="33" t="s">
        <v>359</v>
      </c>
      <c r="D65" s="34"/>
      <c r="E65" s="31" t="s">
        <v>360</v>
      </c>
      <c r="F65" s="34"/>
      <c r="G65" s="34"/>
      <c r="H65" s="34"/>
      <c r="I65" s="35">
        <f>SUMIFS(I66:I69,A66:A69,"P")</f>
        <v>0</v>
      </c>
      <c r="J65" s="36"/>
    </row>
    <row r="66">
      <c r="A66" s="37" t="s">
        <v>69</v>
      </c>
      <c r="B66" s="37">
        <v>14</v>
      </c>
      <c r="C66" s="38" t="s">
        <v>633</v>
      </c>
      <c r="D66" s="37" t="s">
        <v>71</v>
      </c>
      <c r="E66" s="39" t="s">
        <v>634</v>
      </c>
      <c r="F66" s="40" t="s">
        <v>193</v>
      </c>
      <c r="G66" s="41">
        <v>17.914999999999999</v>
      </c>
      <c r="H66" s="42">
        <v>0</v>
      </c>
      <c r="I66" s="42">
        <f>ROUND(G66*H66,P4)</f>
        <v>0</v>
      </c>
      <c r="J66" s="40" t="s">
        <v>74</v>
      </c>
      <c r="O66" s="43">
        <f>I66*0</f>
        <v>0</v>
      </c>
      <c r="P66">
        <v>1</v>
      </c>
    </row>
    <row r="67" ht="45">
      <c r="A67" s="37" t="s">
        <v>75</v>
      </c>
      <c r="B67" s="44"/>
      <c r="C67" s="45"/>
      <c r="D67" s="45"/>
      <c r="E67" s="39" t="s">
        <v>635</v>
      </c>
      <c r="F67" s="45"/>
      <c r="G67" s="45"/>
      <c r="H67" s="45"/>
      <c r="I67" s="45"/>
      <c r="J67" s="46"/>
    </row>
    <row r="68">
      <c r="A68" s="37" t="s">
        <v>100</v>
      </c>
      <c r="B68" s="44"/>
      <c r="C68" s="45"/>
      <c r="D68" s="45"/>
      <c r="E68" s="48" t="s">
        <v>740</v>
      </c>
      <c r="F68" s="45"/>
      <c r="G68" s="45"/>
      <c r="H68" s="45"/>
      <c r="I68" s="45"/>
      <c r="J68" s="46"/>
    </row>
    <row r="69" ht="45">
      <c r="A69" s="37" t="s">
        <v>77</v>
      </c>
      <c r="B69" s="44"/>
      <c r="C69" s="45"/>
      <c r="D69" s="45"/>
      <c r="E69" s="39" t="s">
        <v>637</v>
      </c>
      <c r="F69" s="45"/>
      <c r="G69" s="45"/>
      <c r="H69" s="45"/>
      <c r="I69" s="45"/>
      <c r="J69" s="46"/>
    </row>
    <row r="70">
      <c r="A70" s="31" t="s">
        <v>66</v>
      </c>
      <c r="B70" s="32"/>
      <c r="C70" s="33" t="s">
        <v>163</v>
      </c>
      <c r="D70" s="34"/>
      <c r="E70" s="31" t="s">
        <v>164</v>
      </c>
      <c r="F70" s="34"/>
      <c r="G70" s="34"/>
      <c r="H70" s="34"/>
      <c r="I70" s="35">
        <f>SUMIFS(I71:I86,A71:A86,"P")</f>
        <v>0</v>
      </c>
      <c r="J70" s="36"/>
    </row>
    <row r="71">
      <c r="A71" s="37" t="s">
        <v>69</v>
      </c>
      <c r="B71" s="37">
        <v>15</v>
      </c>
      <c r="C71" s="38" t="s">
        <v>685</v>
      </c>
      <c r="D71" s="37" t="s">
        <v>71</v>
      </c>
      <c r="E71" s="39" t="s">
        <v>686</v>
      </c>
      <c r="F71" s="40" t="s">
        <v>193</v>
      </c>
      <c r="G71" s="41">
        <v>1.5229999999999999</v>
      </c>
      <c r="H71" s="42">
        <v>0</v>
      </c>
      <c r="I71" s="42">
        <f>ROUND(G71*H71,P4)</f>
        <v>0</v>
      </c>
      <c r="J71" s="40" t="s">
        <v>74</v>
      </c>
      <c r="O71" s="43">
        <f>I71*0</f>
        <v>0</v>
      </c>
      <c r="P71">
        <v>1</v>
      </c>
    </row>
    <row r="72">
      <c r="A72" s="37" t="s">
        <v>75</v>
      </c>
      <c r="B72" s="44"/>
      <c r="C72" s="45"/>
      <c r="D72" s="45"/>
      <c r="E72" s="47" t="s">
        <v>71</v>
      </c>
      <c r="F72" s="45"/>
      <c r="G72" s="45"/>
      <c r="H72" s="45"/>
      <c r="I72" s="45"/>
      <c r="J72" s="46"/>
    </row>
    <row r="73">
      <c r="A73" s="37" t="s">
        <v>100</v>
      </c>
      <c r="B73" s="44"/>
      <c r="C73" s="45"/>
      <c r="D73" s="45"/>
      <c r="E73" s="48" t="s">
        <v>741</v>
      </c>
      <c r="F73" s="45"/>
      <c r="G73" s="45"/>
      <c r="H73" s="45"/>
      <c r="I73" s="45"/>
      <c r="J73" s="46"/>
    </row>
    <row r="74" ht="30">
      <c r="A74" s="37" t="s">
        <v>77</v>
      </c>
      <c r="B74" s="44"/>
      <c r="C74" s="45"/>
      <c r="D74" s="45"/>
      <c r="E74" s="39" t="s">
        <v>688</v>
      </c>
      <c r="F74" s="45"/>
      <c r="G74" s="45"/>
      <c r="H74" s="45"/>
      <c r="I74" s="45"/>
      <c r="J74" s="46"/>
    </row>
    <row r="75">
      <c r="A75" s="37" t="s">
        <v>69</v>
      </c>
      <c r="B75" s="37">
        <v>16</v>
      </c>
      <c r="C75" s="38" t="s">
        <v>694</v>
      </c>
      <c r="D75" s="37" t="s">
        <v>71</v>
      </c>
      <c r="E75" s="39" t="s">
        <v>695</v>
      </c>
      <c r="F75" s="40" t="s">
        <v>212</v>
      </c>
      <c r="G75" s="41">
        <v>3.8999999999999999</v>
      </c>
      <c r="H75" s="42">
        <v>0</v>
      </c>
      <c r="I75" s="42">
        <f>ROUND(G75*H75,P4)</f>
        <v>0</v>
      </c>
      <c r="J75" s="40" t="s">
        <v>74</v>
      </c>
      <c r="O75" s="43">
        <f>I75*0.21</f>
        <v>0</v>
      </c>
      <c r="P75">
        <v>3</v>
      </c>
    </row>
    <row r="76" ht="30">
      <c r="A76" s="37" t="s">
        <v>75</v>
      </c>
      <c r="B76" s="44"/>
      <c r="C76" s="45"/>
      <c r="D76" s="45"/>
      <c r="E76" s="39" t="s">
        <v>696</v>
      </c>
      <c r="F76" s="45"/>
      <c r="G76" s="45"/>
      <c r="H76" s="45"/>
      <c r="I76" s="45"/>
      <c r="J76" s="46"/>
    </row>
    <row r="77">
      <c r="A77" s="37" t="s">
        <v>100</v>
      </c>
      <c r="B77" s="44"/>
      <c r="C77" s="45"/>
      <c r="D77" s="45"/>
      <c r="E77" s="48" t="s">
        <v>742</v>
      </c>
      <c r="F77" s="45"/>
      <c r="G77" s="45"/>
      <c r="H77" s="45"/>
      <c r="I77" s="45"/>
      <c r="J77" s="46"/>
    </row>
    <row r="78" ht="30">
      <c r="A78" s="37" t="s">
        <v>77</v>
      </c>
      <c r="B78" s="44"/>
      <c r="C78" s="45"/>
      <c r="D78" s="45"/>
      <c r="E78" s="39" t="s">
        <v>688</v>
      </c>
      <c r="F78" s="45"/>
      <c r="G78" s="45"/>
      <c r="H78" s="45"/>
      <c r="I78" s="45"/>
      <c r="J78" s="46"/>
    </row>
    <row r="79">
      <c r="A79" s="37" t="s">
        <v>69</v>
      </c>
      <c r="B79" s="37">
        <v>17</v>
      </c>
      <c r="C79" s="38" t="s">
        <v>715</v>
      </c>
      <c r="D79" s="37" t="s">
        <v>71</v>
      </c>
      <c r="E79" s="39" t="s">
        <v>716</v>
      </c>
      <c r="F79" s="40" t="s">
        <v>175</v>
      </c>
      <c r="G79" s="41">
        <v>1.3859999999999999</v>
      </c>
      <c r="H79" s="42">
        <v>0</v>
      </c>
      <c r="I79" s="42">
        <f>ROUND(G79*H79,P4)</f>
        <v>0</v>
      </c>
      <c r="J79" s="40" t="s">
        <v>74</v>
      </c>
      <c r="O79" s="43">
        <f>I79*0</f>
        <v>0</v>
      </c>
      <c r="P79">
        <v>1</v>
      </c>
    </row>
    <row r="80">
      <c r="A80" s="37" t="s">
        <v>75</v>
      </c>
      <c r="B80" s="44"/>
      <c r="C80" s="45"/>
      <c r="D80" s="45"/>
      <c r="E80" s="39" t="s">
        <v>717</v>
      </c>
      <c r="F80" s="45"/>
      <c r="G80" s="45"/>
      <c r="H80" s="45"/>
      <c r="I80" s="45"/>
      <c r="J80" s="46"/>
    </row>
    <row r="81">
      <c r="A81" s="37" t="s">
        <v>100</v>
      </c>
      <c r="B81" s="44"/>
      <c r="C81" s="45"/>
      <c r="D81" s="45"/>
      <c r="E81" s="48" t="s">
        <v>743</v>
      </c>
      <c r="F81" s="45"/>
      <c r="G81" s="45"/>
      <c r="H81" s="45"/>
      <c r="I81" s="45"/>
      <c r="J81" s="46"/>
    </row>
    <row r="82" ht="150">
      <c r="A82" s="37" t="s">
        <v>77</v>
      </c>
      <c r="B82" s="44"/>
      <c r="C82" s="45"/>
      <c r="D82" s="45"/>
      <c r="E82" s="39" t="s">
        <v>260</v>
      </c>
      <c r="F82" s="45"/>
      <c r="G82" s="45"/>
      <c r="H82" s="45"/>
      <c r="I82" s="45"/>
      <c r="J82" s="46"/>
    </row>
    <row r="83">
      <c r="A83" s="37" t="s">
        <v>69</v>
      </c>
      <c r="B83" s="37">
        <v>18</v>
      </c>
      <c r="C83" s="38" t="s">
        <v>261</v>
      </c>
      <c r="D83" s="37" t="s">
        <v>71</v>
      </c>
      <c r="E83" s="39" t="s">
        <v>262</v>
      </c>
      <c r="F83" s="40" t="s">
        <v>175</v>
      </c>
      <c r="G83" s="41">
        <v>22.949999999999999</v>
      </c>
      <c r="H83" s="42">
        <v>0</v>
      </c>
      <c r="I83" s="42">
        <f>ROUND(G83*H83,P4)</f>
        <v>0</v>
      </c>
      <c r="J83" s="40" t="s">
        <v>74</v>
      </c>
      <c r="O83" s="43">
        <f>I83*0</f>
        <v>0</v>
      </c>
      <c r="P83">
        <v>1</v>
      </c>
    </row>
    <row r="84">
      <c r="A84" s="37" t="s">
        <v>75</v>
      </c>
      <c r="B84" s="44"/>
      <c r="C84" s="45"/>
      <c r="D84" s="45"/>
      <c r="E84" s="39" t="s">
        <v>744</v>
      </c>
      <c r="F84" s="45"/>
      <c r="G84" s="45"/>
      <c r="H84" s="45"/>
      <c r="I84" s="45"/>
      <c r="J84" s="46"/>
    </row>
    <row r="85">
      <c r="A85" s="37" t="s">
        <v>100</v>
      </c>
      <c r="B85" s="44"/>
      <c r="C85" s="45"/>
      <c r="D85" s="45"/>
      <c r="E85" s="48" t="s">
        <v>745</v>
      </c>
      <c r="F85" s="45"/>
      <c r="G85" s="45"/>
      <c r="H85" s="45"/>
      <c r="I85" s="45"/>
      <c r="J85" s="46"/>
    </row>
    <row r="86" ht="150">
      <c r="A86" s="37" t="s">
        <v>77</v>
      </c>
      <c r="B86" s="49"/>
      <c r="C86" s="50"/>
      <c r="D86" s="50"/>
      <c r="E86" s="39" t="s">
        <v>260</v>
      </c>
      <c r="F86" s="50"/>
      <c r="G86" s="50"/>
      <c r="H86" s="50"/>
      <c r="I86" s="50"/>
      <c r="J86" s="5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45</v>
      </c>
      <c r="F2" s="17"/>
      <c r="G2" s="17"/>
      <c r="H2" s="17"/>
      <c r="I2" s="17"/>
      <c r="J2" s="19"/>
    </row>
    <row r="3" ht="30">
      <c r="A3" s="3" t="s">
        <v>46</v>
      </c>
      <c r="B3" s="20" t="s">
        <v>47</v>
      </c>
      <c r="C3" s="21" t="s">
        <v>48</v>
      </c>
      <c r="D3" s="22"/>
      <c r="E3" s="23" t="s">
        <v>49</v>
      </c>
      <c r="F3" s="17"/>
      <c r="G3" s="17"/>
      <c r="H3" s="24" t="s">
        <v>746</v>
      </c>
      <c r="I3" s="25">
        <f>SUMIFS(I9:I12,A9:A12,"SD")</f>
        <v>0</v>
      </c>
      <c r="J3" s="19"/>
      <c r="O3">
        <v>0</v>
      </c>
      <c r="P3">
        <v>2</v>
      </c>
    </row>
    <row r="4">
      <c r="A4" s="3" t="s">
        <v>51</v>
      </c>
      <c r="B4" s="20" t="s">
        <v>52</v>
      </c>
      <c r="C4" s="21" t="s">
        <v>11</v>
      </c>
      <c r="D4" s="22"/>
      <c r="E4" s="23" t="s">
        <v>12</v>
      </c>
      <c r="F4" s="17"/>
      <c r="G4" s="17"/>
      <c r="H4" s="17"/>
      <c r="I4" s="17"/>
      <c r="J4" s="19"/>
      <c r="O4">
        <v>0.14999999999999999</v>
      </c>
      <c r="P4">
        <v>2</v>
      </c>
    </row>
    <row r="5">
      <c r="A5" s="3" t="s">
        <v>53</v>
      </c>
      <c r="B5" s="20" t="s">
        <v>54</v>
      </c>
      <c r="C5" s="21" t="s">
        <v>746</v>
      </c>
      <c r="D5" s="22"/>
      <c r="E5" s="23" t="s">
        <v>24</v>
      </c>
      <c r="F5" s="17"/>
      <c r="G5" s="17"/>
      <c r="H5" s="17"/>
      <c r="I5" s="17"/>
      <c r="J5" s="19"/>
      <c r="O5">
        <v>0.20999999999999999</v>
      </c>
    </row>
    <row r="6">
      <c r="A6" s="26" t="s">
        <v>55</v>
      </c>
      <c r="B6" s="27" t="s">
        <v>56</v>
      </c>
      <c r="C6" s="7" t="s">
        <v>57</v>
      </c>
      <c r="D6" s="7" t="s">
        <v>58</v>
      </c>
      <c r="E6" s="7" t="s">
        <v>59</v>
      </c>
      <c r="F6" s="7" t="s">
        <v>60</v>
      </c>
      <c r="G6" s="7" t="s">
        <v>61</v>
      </c>
      <c r="H6" s="7" t="s">
        <v>62</v>
      </c>
      <c r="I6" s="7"/>
      <c r="J6" s="28" t="s">
        <v>63</v>
      </c>
    </row>
    <row r="7">
      <c r="A7" s="26"/>
      <c r="B7" s="27"/>
      <c r="C7" s="7"/>
      <c r="D7" s="7"/>
      <c r="E7" s="7"/>
      <c r="F7" s="7"/>
      <c r="G7" s="7"/>
      <c r="H7" s="7" t="s">
        <v>64</v>
      </c>
      <c r="I7" s="7" t="s">
        <v>65</v>
      </c>
      <c r="J7" s="28"/>
    </row>
    <row r="8">
      <c r="A8" s="29">
        <v>0</v>
      </c>
      <c r="B8" s="27">
        <v>1</v>
      </c>
      <c r="C8" s="30">
        <v>2</v>
      </c>
      <c r="D8" s="7">
        <v>3</v>
      </c>
      <c r="E8" s="30">
        <v>4</v>
      </c>
      <c r="F8" s="7">
        <v>5</v>
      </c>
      <c r="G8" s="7">
        <v>6</v>
      </c>
      <c r="H8" s="7">
        <v>7</v>
      </c>
      <c r="I8" s="30">
        <v>8</v>
      </c>
      <c r="J8" s="28">
        <v>9</v>
      </c>
    </row>
    <row r="9">
      <c r="A9" s="31" t="s">
        <v>66</v>
      </c>
      <c r="B9" s="32"/>
      <c r="C9" s="33" t="s">
        <v>359</v>
      </c>
      <c r="D9" s="34"/>
      <c r="E9" s="31" t="s">
        <v>360</v>
      </c>
      <c r="F9" s="34"/>
      <c r="G9" s="34"/>
      <c r="H9" s="34"/>
      <c r="I9" s="35">
        <f>SUMIFS(I10:I12,A10:A12,"P")</f>
        <v>0</v>
      </c>
      <c r="J9" s="36"/>
    </row>
    <row r="10">
      <c r="A10" s="37" t="s">
        <v>69</v>
      </c>
      <c r="B10" s="37">
        <v>1</v>
      </c>
      <c r="C10" s="38" t="s">
        <v>747</v>
      </c>
      <c r="D10" s="37" t="s">
        <v>166</v>
      </c>
      <c r="E10" s="39" t="s">
        <v>748</v>
      </c>
      <c r="F10" s="40" t="s">
        <v>73</v>
      </c>
      <c r="G10" s="41">
        <v>1</v>
      </c>
      <c r="H10" s="42">
        <v>0</v>
      </c>
      <c r="I10" s="42">
        <f>ROUND(G10*H10,P4)</f>
        <v>0</v>
      </c>
      <c r="J10" s="40" t="s">
        <v>74</v>
      </c>
      <c r="O10" s="43">
        <f>I10*0.21</f>
        <v>0</v>
      </c>
      <c r="P10">
        <v>3</v>
      </c>
    </row>
    <row r="11" ht="60">
      <c r="A11" s="37" t="s">
        <v>75</v>
      </c>
      <c r="B11" s="44"/>
      <c r="C11" s="45"/>
      <c r="D11" s="45"/>
      <c r="E11" s="39" t="s">
        <v>749</v>
      </c>
      <c r="F11" s="45"/>
      <c r="G11" s="45"/>
      <c r="H11" s="45"/>
      <c r="I11" s="45"/>
      <c r="J11" s="46"/>
    </row>
    <row r="12" ht="135">
      <c r="A12" s="37" t="s">
        <v>77</v>
      </c>
      <c r="B12" s="49"/>
      <c r="C12" s="50"/>
      <c r="D12" s="50"/>
      <c r="E12" s="39" t="s">
        <v>750</v>
      </c>
      <c r="F12" s="50"/>
      <c r="G12" s="50"/>
      <c r="H12" s="50"/>
      <c r="I12" s="50"/>
      <c r="J12" s="5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Marta Stáňová</dc:creator>
  <cp:lastModifiedBy>Marta Stáňová</cp:lastModifiedBy>
  <dcterms:created xsi:type="dcterms:W3CDTF">2025-02-20T06:37:37Z</dcterms:created>
  <dcterms:modified xsi:type="dcterms:W3CDTF">2025-02-20T06:37:38Z</dcterms:modified>
</cp:coreProperties>
</file>